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earch &amp; Evaluation\Power to Change - Community Business Market 2018-20\6. Data CONFIDENTIAL\2020\"/>
    </mc:Choice>
  </mc:AlternateContent>
  <bookViews>
    <workbookView xWindow="0" yWindow="0" windowWidth="23040" windowHeight="7644"/>
  </bookViews>
  <sheets>
    <sheet name="Index" sheetId="1" r:id="rId1"/>
    <sheet name="Q1" sheetId="3" r:id="rId2"/>
    <sheet name="Q3" sheetId="4" r:id="rId3"/>
    <sheet name="Q4" sheetId="35" r:id="rId4"/>
    <sheet name="Q5" sheetId="36" r:id="rId5"/>
    <sheet name="Q6" sheetId="37" r:id="rId6"/>
    <sheet name="Q8" sheetId="38" r:id="rId7"/>
    <sheet name="Q9" sheetId="5" r:id="rId8"/>
    <sheet name="Q10" sheetId="6" r:id="rId9"/>
    <sheet name="Q11" sheetId="7" r:id="rId10"/>
    <sheet name="Q12" sheetId="8" r:id="rId11"/>
    <sheet name="Q13" sheetId="9" r:id="rId12"/>
    <sheet name="Q14" sheetId="10" r:id="rId13"/>
    <sheet name="Q15" sheetId="40" r:id="rId14"/>
    <sheet name="Q16" sheetId="39" r:id="rId15"/>
    <sheet name="Q17" sheetId="42" r:id="rId16"/>
    <sheet name="Q18" sheetId="43" r:id="rId17"/>
    <sheet name="Q19" sheetId="41" r:id="rId18"/>
    <sheet name="Q20" sheetId="44" r:id="rId19"/>
    <sheet name="Q21" sheetId="45" r:id="rId20"/>
    <sheet name="Q22" sheetId="46" r:id="rId21"/>
    <sheet name="Q23" sheetId="47" r:id="rId22"/>
    <sheet name="Q24" sheetId="48" r:id="rId23"/>
    <sheet name="Q25" sheetId="49" r:id="rId24"/>
    <sheet name="Q26" sheetId="20" r:id="rId25"/>
    <sheet name="Q27" sheetId="50" r:id="rId26"/>
    <sheet name="Q28" sheetId="21" r:id="rId27"/>
    <sheet name="Q29" sheetId="51" r:id="rId28"/>
    <sheet name="Q30" sheetId="52" r:id="rId29"/>
    <sheet name="Q31" sheetId="25" r:id="rId30"/>
    <sheet name="Q32" sheetId="28" r:id="rId31"/>
    <sheet name="Q34" sheetId="31" r:id="rId32"/>
    <sheet name="Q38" sheetId="53" r:id="rId33"/>
    <sheet name="Q39" sheetId="54" r:id="rId34"/>
    <sheet name="xQ10" sheetId="12" state="hidden" r:id="rId35"/>
    <sheet name="xQ11" sheetId="13" state="hidden" r:id="rId36"/>
    <sheet name="xQ12" sheetId="14" state="hidden" r:id="rId37"/>
    <sheet name="xQ13" sheetId="15" state="hidden" r:id="rId38"/>
    <sheet name="xQ14" sheetId="16" state="hidden" r:id="rId39"/>
    <sheet name="xQ15" sheetId="17" state="hidden" r:id="rId40"/>
    <sheet name="xQ16" sheetId="18" state="hidden" r:id="rId41"/>
    <sheet name="xQ22" sheetId="23" state="hidden" r:id="rId42"/>
    <sheet name="xQ23" sheetId="24" state="hidden" r:id="rId43"/>
    <sheet name="xQ25-Q30" sheetId="26" state="hidden" r:id="rId44"/>
    <sheet name="xQ31" sheetId="27" state="hidden" r:id="rId45"/>
    <sheet name="xQ34" sheetId="29" state="hidden" r:id="rId46"/>
    <sheet name="xQ35" sheetId="30" state="hidden" r:id="rId47"/>
    <sheet name="xQ39" sheetId="34" state="hidden" r:id="rId48"/>
  </sheets>
  <definedNames>
    <definedName name="_xlnm._FilterDatabase" localSheetId="19" hidden="1">'Q21'!$C$3:$G$3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7" l="1"/>
  <c r="H13" i="17"/>
  <c r="H12" i="17"/>
  <c r="E19" i="8" l="1"/>
  <c r="E20" i="8"/>
  <c r="E18" i="8"/>
  <c r="E13" i="34" l="1"/>
</calcChain>
</file>

<file path=xl/sharedStrings.xml><?xml version="1.0" encoding="utf-8"?>
<sst xmlns="http://schemas.openxmlformats.org/spreadsheetml/2006/main" count="1022" uniqueCount="369">
  <si>
    <t>Back to index</t>
  </si>
  <si>
    <t>Which of the following applies to your business?</t>
  </si>
  <si>
    <t>Response</t>
  </si>
  <si>
    <t>Frequency</t>
  </si>
  <si>
    <t>Percent</t>
  </si>
  <si>
    <t>My business was started by members of the local community</t>
  </si>
  <si>
    <t>Yes</t>
  </si>
  <si>
    <t>No</t>
  </si>
  <si>
    <t>Don't know</t>
  </si>
  <si>
    <t>Base</t>
  </si>
  <si>
    <t>In which year did your community business start operating?</t>
  </si>
  <si>
    <t>Period</t>
  </si>
  <si>
    <t>Valid Percent</t>
  </si>
  <si>
    <t>Total</t>
  </si>
  <si>
    <t>Which of the following describes the activities undertaken by your community business?</t>
  </si>
  <si>
    <t>BUSINESS_ACTIVITIES</t>
  </si>
  <si>
    <t>Category</t>
  </si>
  <si>
    <t>Number of categories</t>
  </si>
  <si>
    <t>Single activity business</t>
  </si>
  <si>
    <t>Multiple-activity business</t>
  </si>
  <si>
    <t>Information, advice and guidance / employability support</t>
  </si>
  <si>
    <t>Childcare</t>
  </si>
  <si>
    <t>An arts centre / space</t>
  </si>
  <si>
    <t>A business centre / business support facility</t>
  </si>
  <si>
    <t>A cafe</t>
  </si>
  <si>
    <t>A community hub / facility</t>
  </si>
  <si>
    <t>Craft, industry and production</t>
  </si>
  <si>
    <t>Digital services, consultancy or products</t>
  </si>
  <si>
    <t>Energy services, consultancy or generation</t>
  </si>
  <si>
    <t>Environmental / nature conservation services, consultancy or products</t>
  </si>
  <si>
    <t>Finance services, consultancy or products</t>
  </si>
  <si>
    <t>Food catering and production / farming</t>
  </si>
  <si>
    <t>Health and social care services, consultancy or management</t>
  </si>
  <si>
    <t>Housing services, consultancy or management</t>
  </si>
  <si>
    <t>A library</t>
  </si>
  <si>
    <t>A pub</t>
  </si>
  <si>
    <t>A shop</t>
  </si>
  <si>
    <t>Sports and leisure services, consultancy or management</t>
  </si>
  <si>
    <t>Training and education</t>
  </si>
  <si>
    <t>Transport services, consultancy or management</t>
  </si>
  <si>
    <t>A village hall</t>
  </si>
  <si>
    <t>Youth services</t>
  </si>
  <si>
    <t>Other (please specify)</t>
  </si>
  <si>
    <t>Question</t>
  </si>
  <si>
    <t>1.     Which of the following apply to your business?</t>
  </si>
  <si>
    <t xml:space="preserve">3.     In which year did your community business start operating? </t>
  </si>
  <si>
    <t>Of the activities undertaken by your community business which would best describe your main activity?</t>
  </si>
  <si>
    <t>Activity</t>
  </si>
  <si>
    <t>Grouped business activity category</t>
  </si>
  <si>
    <t>Venue</t>
  </si>
  <si>
    <t>Retail</t>
  </si>
  <si>
    <t>Other</t>
  </si>
  <si>
    <t>Arts / Culture</t>
  </si>
  <si>
    <t>Public-facing support services</t>
  </si>
  <si>
    <t>Economic / business services</t>
  </si>
  <si>
    <t>What do you see as the social impacts that result from the activities of your community business?</t>
  </si>
  <si>
    <t>Social impact</t>
  </si>
  <si>
    <t>Reduced social isolation</t>
  </si>
  <si>
    <t>Improved health and wellbeing</t>
  </si>
  <si>
    <t>Increased employability</t>
  </si>
  <si>
    <t>Better access to basic services</t>
  </si>
  <si>
    <t>Improved local environment</t>
  </si>
  <si>
    <t>Greater community cohesion</t>
  </si>
  <si>
    <t>Greater community pride and empowerment</t>
  </si>
  <si>
    <t>Of the social impacts that result from the activities of your community business, which do you consider to be the main social impact? </t>
  </si>
  <si>
    <t>Type of impact</t>
  </si>
  <si>
    <t>Community</t>
  </si>
  <si>
    <t>Personal</t>
  </si>
  <si>
    <t xml:space="preserve">How many paid employees work for your community business in total? </t>
  </si>
  <si>
    <t>Size of business</t>
  </si>
  <si>
    <t>No employees</t>
  </si>
  <si>
    <t>Micro business (10 or fewer employees)</t>
  </si>
  <si>
    <t>Small/medium enterprise (11 or more employees)</t>
  </si>
  <si>
    <t>N</t>
  </si>
  <si>
    <t>Mean</t>
  </si>
  <si>
    <t>Std. Deviation</t>
  </si>
  <si>
    <t>Median</t>
  </si>
  <si>
    <t>Micro (10 or fewer)</t>
  </si>
  <si>
    <t>Number of part time staff</t>
  </si>
  <si>
    <t>Small / Medium (11 or more)</t>
  </si>
  <si>
    <t>Active volunteers</t>
  </si>
  <si>
    <t>Shareholders</t>
  </si>
  <si>
    <t>Members</t>
  </si>
  <si>
    <t>Customers</t>
  </si>
  <si>
    <t>Micro business</t>
  </si>
  <si>
    <t>Small/medium enterprise</t>
  </si>
  <si>
    <t>Total*</t>
  </si>
  <si>
    <t>Service users</t>
  </si>
  <si>
    <t xml:space="preserve">*please note that the 'Total' base size is greater than the sum of the sub-group base sizes as 3 respondents at this question did not provide the information required to determine the size of their business. </t>
  </si>
  <si>
    <t xml:space="preserve">How many of the following types of stakeholders are involved in your community business? </t>
  </si>
  <si>
    <t>CEO and board level</t>
  </si>
  <si>
    <t>Other directors, managers and senior staff</t>
  </si>
  <si>
    <t>Service delivery / product manufacture</t>
  </si>
  <si>
    <t>Administration and coordination</t>
  </si>
  <si>
    <t>Mean percentage</t>
  </si>
  <si>
    <t xml:space="preserve">Roughly what proportion of paid employees work in the following roles? </t>
  </si>
  <si>
    <t xml:space="preserve">Roughly what proportion of volunteers work in the following roles? </t>
  </si>
  <si>
    <t>Far below requirements</t>
  </si>
  <si>
    <t>Below requirements</t>
  </si>
  <si>
    <t>Meets requirements</t>
  </si>
  <si>
    <t>Above requirements</t>
  </si>
  <si>
    <t>Far above requirements</t>
  </si>
  <si>
    <t>Not applicable</t>
  </si>
  <si>
    <t>Basic information technology</t>
  </si>
  <si>
    <t>Advanced information technology / software</t>
  </si>
  <si>
    <t>Financial management</t>
  </si>
  <si>
    <t>General business management</t>
  </si>
  <si>
    <t>Business development</t>
  </si>
  <si>
    <t>Communications and marketing</t>
  </si>
  <si>
    <t>Governance structures</t>
  </si>
  <si>
    <t>Research and evaluation</t>
  </si>
  <si>
    <t>How would you rate the skills of your workforce (employees and volunteers) in the following areas?</t>
  </si>
  <si>
    <t>Community engagement</t>
  </si>
  <si>
    <t>No skills gap</t>
  </si>
  <si>
    <t>In which one of the following areas does your community business face the greatest deficiency in the skills of its workforce? </t>
  </si>
  <si>
    <t>1</t>
  </si>
  <si>
    <t>3</t>
  </si>
  <si>
    <t>System</t>
  </si>
  <si>
    <t>Online presence e.g. website</t>
  </si>
  <si>
    <t>Measuring your impact</t>
  </si>
  <si>
    <t>Publicity / public relations</t>
  </si>
  <si>
    <t>Engaging volunteers</t>
  </si>
  <si>
    <t>Employing staff</t>
  </si>
  <si>
    <t>Community organising</t>
  </si>
  <si>
    <t>Peer networks</t>
  </si>
  <si>
    <t>Sales / marketing</t>
  </si>
  <si>
    <t>Finance / accounting</t>
  </si>
  <si>
    <t>Insurance, taxes (incl. VAT), or auditing</t>
  </si>
  <si>
    <t>Developing a business strategy</t>
  </si>
  <si>
    <t>Project management</t>
  </si>
  <si>
    <t>Social media communications</t>
  </si>
  <si>
    <t>Most important</t>
  </si>
  <si>
    <t>Second most important</t>
  </si>
  <si>
    <t>Third most important</t>
  </si>
  <si>
    <t>Fulfilling legal requirements</t>
  </si>
  <si>
    <t>In the following list please rank the top three types of business support you consider to be most important in ensuring the sustainability of your community business (where 1 means the most important, 2 the next most important, and 3 is the third most important).  </t>
  </si>
  <si>
    <t>Which, if any, of the following types of organisations have provided important support in setting up or running your community business?</t>
  </si>
  <si>
    <t>Body</t>
  </si>
  <si>
    <t>Your Local Authority / Unitary authority / County or City Council</t>
  </si>
  <si>
    <t>Your District or Parish Council</t>
  </si>
  <si>
    <t>NHS / Clinical Commissioning Groups</t>
  </si>
  <si>
    <t>Industry or sector membership bodies</t>
  </si>
  <si>
    <t>Other organisations providing legal or technical business support</t>
  </si>
  <si>
    <t xml:space="preserve">Other organisations providing operational business support </t>
  </si>
  <si>
    <t>Another body (please specify)</t>
  </si>
  <si>
    <t>None of the above </t>
  </si>
  <si>
    <t>Don't know </t>
  </si>
  <si>
    <t>What was the total income of your organisation in the last complete financial year?</t>
  </si>
  <si>
    <t>Approximately how much of your total income was drawn from the following in the last complete financial year?</t>
  </si>
  <si>
    <t>No paid employees</t>
  </si>
  <si>
    <t>Income from trading/contracts</t>
  </si>
  <si>
    <t>Grants</t>
  </si>
  <si>
    <t>Income from trading / contracts </t>
  </si>
  <si>
    <t>Decrease</t>
  </si>
  <si>
    <t>No change</t>
  </si>
  <si>
    <t>Increase</t>
  </si>
  <si>
    <t>Income from grants</t>
  </si>
  <si>
    <t>Total overall income</t>
  </si>
  <si>
    <t>Lower than expected</t>
  </si>
  <si>
    <t>As expected</t>
  </si>
  <si>
    <t>Higher than expected</t>
  </si>
  <si>
    <t>How did income from the following three sources in the last complete financial year compare to your expectations? </t>
  </si>
  <si>
    <t>Which, if any, of the following other types of finance have you accessed in the last complete financial year?</t>
  </si>
  <si>
    <t>Types of investment</t>
  </si>
  <si>
    <t>Secured debt (i.e. a mortgage or a loan backed by assets)</t>
  </si>
  <si>
    <t>Unsecured debt (i.e. credit cards, loans not backed by collateral)</t>
  </si>
  <si>
    <t>Non-community equity (i.e. investment into the community by single individuals or professional investors)</t>
  </si>
  <si>
    <t>Community shares</t>
  </si>
  <si>
    <t>Crowdfunding</t>
  </si>
  <si>
    <t>Personal health budgets</t>
  </si>
  <si>
    <t>Informal funding from friends / family / social networks</t>
  </si>
  <si>
    <t>None of the above</t>
  </si>
  <si>
    <t>Don't know/prefer not to answer</t>
  </si>
  <si>
    <t xml:space="preserve">By what proportion do you estimate that income from trading or contracts / grants  will decrease / increase  in the next 12 months? </t>
  </si>
  <si>
    <t>Trade Contract Percentage - Net Percentage Change</t>
  </si>
  <si>
    <t>Mean %</t>
  </si>
  <si>
    <t>Median %</t>
  </si>
  <si>
    <t>Micro</t>
  </si>
  <si>
    <t>Small/medium</t>
  </si>
  <si>
    <t>Grant Percentage - Net Percentage Change</t>
  </si>
  <si>
    <t>Total Percentage - Net Percentage Change</t>
  </si>
  <si>
    <t xml:space="preserve">Net percentage change combines increases and decreases on the same scale. Percentage decreases are given a negative value. </t>
  </si>
  <si>
    <t>*please note that the 'Total' base size is greater than the sum of the sub-group base sizes where respondents at this question did not previously provide the information required to determine the size of their business</t>
  </si>
  <si>
    <t>Confidence</t>
  </si>
  <si>
    <t>Much more confident</t>
  </si>
  <si>
    <t>Slightly more confident</t>
  </si>
  <si>
    <t>No difference compared to the last 12 months</t>
  </si>
  <si>
    <t>Slightly less confident</t>
  </si>
  <si>
    <t>Much less confident</t>
  </si>
  <si>
    <t>Which of the following other types of finance do you plan to access in the next 12 months?</t>
  </si>
  <si>
    <t>Over the next 12 months, do you expect to see an increase, decrease or no change in the following?</t>
  </si>
  <si>
    <t>Staffing/volunteers</t>
  </si>
  <si>
    <t>Change</t>
  </si>
  <si>
    <t>The number of paid staff you employ </t>
  </si>
  <si>
    <t>The number of volunteers you have</t>
  </si>
  <si>
    <t>Has your community business done any of the following in the past 12 months?</t>
  </si>
  <si>
    <t>Taken action to boost trading revenue from existing sources</t>
  </si>
  <si>
    <t>Taken action to increase efficiency / reduce costs</t>
  </si>
  <si>
    <t>Sought grant funding from new sources</t>
  </si>
  <si>
    <t>Developed new partnerships / collaborations with other organisations</t>
  </si>
  <si>
    <t>Taken on a new asset (such as a new building) / capital purchases</t>
  </si>
  <si>
    <t xml:space="preserve">Opened up a new line of trading activity / diversified services (i.e. made services more varied) </t>
  </si>
  <si>
    <t>And do you expect your community business to do any of the following in the next 12 months?</t>
  </si>
  <si>
    <t>Take action to increase efficiency / reduce costs</t>
  </si>
  <si>
    <t>Seek grant funding from new sources</t>
  </si>
  <si>
    <t>Develop new partnerships / collaborations with other organisations</t>
  </si>
  <si>
    <t>Hamlet Less Sparse</t>
  </si>
  <si>
    <t>Village Less Sparse</t>
  </si>
  <si>
    <t>Town and Fringe Less Sparse</t>
  </si>
  <si>
    <t>Urban Less Sparse</t>
  </si>
  <si>
    <t>Hamlet Sparse</t>
  </si>
  <si>
    <t>Village Sparse</t>
  </si>
  <si>
    <t>Town and Fringe Sparse</t>
  </si>
  <si>
    <t>Urban Sparse</t>
  </si>
  <si>
    <t>Urban/ Rural classification</t>
  </si>
  <si>
    <t>North East</t>
  </si>
  <si>
    <t>East Midlands</t>
  </si>
  <si>
    <t>Yorkshire and the Humber</t>
  </si>
  <si>
    <t>South West</t>
  </si>
  <si>
    <t>East of England</t>
  </si>
  <si>
    <t>North West</t>
  </si>
  <si>
    <t>South East</t>
  </si>
  <si>
    <t>Region</t>
  </si>
  <si>
    <t>Greater London</t>
  </si>
  <si>
    <t>West Midlands</t>
  </si>
  <si>
    <t>What is the postcode of the site or main site at which your business operates?</t>
  </si>
  <si>
    <t>Central Government agencies such as the Ministry for Housing, Communities &amp; Local Government</t>
  </si>
  <si>
    <t>My business was led by members of the local community</t>
  </si>
  <si>
    <t>My business existed to meet local needs</t>
  </si>
  <si>
    <t>My business was defined by its link to a local area</t>
  </si>
  <si>
    <t>My business's primary purpose was the generation of economic and social and/or environmental benefit in the local community</t>
  </si>
  <si>
    <t>Not yet operational</t>
  </si>
  <si>
    <t>Is your business still operating during the Covid-19 pandemic?</t>
  </si>
  <si>
    <t>Fully operational</t>
  </si>
  <si>
    <t>4.     Is your business still operating during the Covid-19 pandemic?</t>
  </si>
  <si>
    <t>Don't know/Prefer not to say</t>
  </si>
  <si>
    <t>Which of the following best describes how your community business has been affected by the Covid-19 pandemic?</t>
  </si>
  <si>
    <t>Have you changed/adapted the type of activity your community business undertakes in response to Covid-19?</t>
  </si>
  <si>
    <t>Very likely</t>
  </si>
  <si>
    <t>Fairly likely</t>
  </si>
  <si>
    <t>Not very likely</t>
  </si>
  <si>
    <t>Not at all likely</t>
  </si>
  <si>
    <t>Don’t know</t>
  </si>
  <si>
    <t>How likely or unlikely are you to continue this new/adapted activity after the Covid-19 crisis ends?</t>
  </si>
  <si>
    <t>February</t>
  </si>
  <si>
    <t>Now</t>
  </si>
  <si>
    <t>As a result of Covid-19, has the number of paid staff* you employ decreased, increased or stayed the same?</t>
  </si>
  <si>
    <t>Paid staff numbers have decreased</t>
  </si>
  <si>
    <t>Paid staff numbers have stayed the same</t>
  </si>
  <si>
    <t>Number asked to take a pay cut</t>
  </si>
  <si>
    <t>Number asked to reduce their hours</t>
  </si>
  <si>
    <t>Number of staff furloughed</t>
  </si>
  <si>
    <t>Number of staff</t>
  </si>
  <si>
    <t>Any other</t>
  </si>
  <si>
    <t>How many people volunteer/ed with your community business in total at the following points in time?</t>
  </si>
  <si>
    <t>Volunteer numbers have decreased</t>
  </si>
  <si>
    <t>Volunteer numbers have stayed the same</t>
  </si>
  <si>
    <t>Volunteer numbers have increased</t>
  </si>
  <si>
    <t>In the following list please rank the top three types of support your community business needs to respond to Covid-19</t>
  </si>
  <si>
    <t xml:space="preserve">Financial support to support salaries </t>
  </si>
  <si>
    <t>Financial support for loan repayments</t>
  </si>
  <si>
    <t>Financial support for business rates</t>
  </si>
  <si>
    <t>Flexible grants or injections of cash to us for any support purpose</t>
  </si>
  <si>
    <t>Financial support via tax deferral</t>
  </si>
  <si>
    <t>Advice on measures you can put in place to restructure your business</t>
  </si>
  <si>
    <t>Advice on adapting how you deliver your products / services</t>
  </si>
  <si>
    <t>Support to improve home-working</t>
  </si>
  <si>
    <t>Seeking alternative delivery and supply options in your supply chain</t>
  </si>
  <si>
    <t>Seeking alternative delivery and supply options in your customers</t>
  </si>
  <si>
    <t>Financial support to cover running costs</t>
  </si>
  <si>
    <t>We are leading Covid-19 Mutual Aid UK efforts in our area</t>
  </si>
  <si>
    <t>We are contributing to Covid-19 Mutual Aid UK efforts in our area</t>
  </si>
  <si>
    <t>We are not involved in the Covid-19 Mutual Aid UK group</t>
  </si>
  <si>
    <t>Another body</t>
  </si>
  <si>
    <t>Central government agencies such as HM Treasury, the Department for Communities and Local Government, etc.</t>
  </si>
  <si>
    <t>Covid-19 Mutual Aid UK</t>
  </si>
  <si>
    <t>NHS / Clinical Commissioning Group</t>
  </si>
  <si>
    <t>Other businesses which are not community businesses</t>
  </si>
  <si>
    <t>Other community businesses</t>
  </si>
  <si>
    <t>Other organisations providing operational business support</t>
  </si>
  <si>
    <t>Your Local Authority / Unitary Authority / County or City Council</t>
  </si>
  <si>
    <t>What type of support has your community business received from the/se organisation/s in response to Covid-19?</t>
  </si>
  <si>
    <t>Grant</t>
  </si>
  <si>
    <t>Information and advice</t>
  </si>
  <si>
    <t>Partnership working</t>
  </si>
  <si>
    <t>Holiday from tax/financial payment</t>
  </si>
  <si>
    <t>Loan</t>
  </si>
  <si>
    <t>Furlough scheme</t>
  </si>
  <si>
    <t>Don’t know/Prefer not to say</t>
  </si>
  <si>
    <t>How much financial support in total (whether from loans and/or grants) has your community business received from the/se organisation/s?</t>
  </si>
  <si>
    <t>Financial support received</t>
  </si>
  <si>
    <t>Less than £100,000</t>
  </si>
  <si>
    <t>£100,000 to £249,999</t>
  </si>
  <si>
    <t>£500,000 to £749,999</t>
  </si>
  <si>
    <t>Prefer not to say</t>
  </si>
  <si>
    <t>£250,000 to £499,999</t>
  </si>
  <si>
    <t>£750,000 to £999,999</t>
  </si>
  <si>
    <t>As a result of Covid-19, do you expect to see an increase, decrease or no change in the following for your community business…?</t>
  </si>
  <si>
    <t>How has your confidence in the future financial prospects of your community business been affected as a result of Covid-19? Are you…?</t>
  </si>
  <si>
    <t>Don't know/ Prefer not to say</t>
  </si>
  <si>
    <t>Re-evaluate staffing and volunteer structures</t>
  </si>
  <si>
    <t>Open up a new line of trading activity / diversify your products or services</t>
  </si>
  <si>
    <t>Resume full operations at the same level as prior to Covid-19</t>
  </si>
  <si>
    <t>Consider alternative funding opportunities such as crowd-funding to support the business</t>
  </si>
  <si>
    <t>Do you provide permission for Power to Change’s research contractors, CFE Research, to contact you about the follow up interviews?</t>
  </si>
  <si>
    <t>Do you provide permission for Power to Change’s research contractors to contact you about the survey next year?</t>
  </si>
  <si>
    <t>We have seen a decrease in the amount of activity since February 2020</t>
  </si>
  <si>
    <t>We have seen no change in the amount of activity since February 2020</t>
  </si>
  <si>
    <t>We have seen an increase in the amount of activity since February 2020</t>
  </si>
  <si>
    <t>How many of your paid staff work/ed part time at the following points in time?</t>
  </si>
  <si>
    <t xml:space="preserve">How many of the [pipe in number from Q14b] paid staff you employ now, if any, have been asked to take any of the following actions as a result of Covid-19?  </t>
  </si>
  <si>
    <t xml:space="preserve">As a result of Covid-19, has your number of volunteers decreased, increased or stayed the same? </t>
  </si>
  <si>
    <t>1st most important Percent</t>
  </si>
  <si>
    <t>2nd most important Percent</t>
  </si>
  <si>
    <t>3rd most important Percent</t>
  </si>
  <si>
    <t>5.     Which of the following best describes how your community business has been affected by the Covid-19 pandemic?</t>
  </si>
  <si>
    <t>6.     Have you changed/adapted the type of activity your community business undertakes in response to Covid-19?</t>
  </si>
  <si>
    <t>8.     How likely or unlikely are you to continue this new/adapted activity after the Covid-19 crisis ends?</t>
  </si>
  <si>
    <t>9.     Which of the following describes the activities undertaken by your community business?</t>
  </si>
  <si>
    <t>10.     Of the activities undertaken by your community business which would best describe your main activity?</t>
  </si>
  <si>
    <t>11.     What do you see as the social impacts that result from the activities of your community business?</t>
  </si>
  <si>
    <t>12.     Of the social impacts that result from the activities of your community business, which do you consider to be the main social impact? </t>
  </si>
  <si>
    <t xml:space="preserve">13.     How many paid employees work for your community business in total? </t>
  </si>
  <si>
    <t>14.     How many of your paid staff work/ed part time at the following points in time?</t>
  </si>
  <si>
    <t>15.     As a result of Covid-19, has the number of paid staff* you employ decreased, increased or stayed the same?</t>
  </si>
  <si>
    <t>16.     How many of the [pipe in number from Q14b] paid staff you employ now, if any, have been asked to take any of the following actions as a result of Covid-19?</t>
  </si>
  <si>
    <t>17.     How many people volunteer/ed with your community business in total at the following points in time?</t>
  </si>
  <si>
    <t>18.     As a result of Covid-19, has your number of volunteers decreased, increased or stayed the same?</t>
  </si>
  <si>
    <t>19.     How many of your [pipe in number from Q14a] paid staff worked in the following roles in February 2020?</t>
  </si>
  <si>
    <t>How many of your volunteers worked in the following roles in February 2020?</t>
  </si>
  <si>
    <t>20.     How many of your volunteers worked in the following roles in February 2020?</t>
  </si>
  <si>
    <t>21.     In the following list please rank the top three types of support your community business needs to respond to Covid-19</t>
  </si>
  <si>
    <t>Which of the following best describes your community business’ involvement in the Covid-19 Mutual Aid UK group?</t>
  </si>
  <si>
    <t>22.     Which of the following best describes your community business’ involvement in the Covid-19 Mutual Aid UK group?</t>
  </si>
  <si>
    <t>Which, if any, of the following types of organisations have provided important support to your organisation in response to Covid-19?</t>
  </si>
  <si>
    <t>23.     Which, if any, of the following types of organisations have provided important support to your organisation in response to Covid-19?</t>
  </si>
  <si>
    <t>24.     What type of support has your community business received from the/se organisation/s in response to Covid-19?</t>
  </si>
  <si>
    <t>25.     How much financial support in total (whether from loans and/or grants) has your community business received from the/se organisation/s?</t>
  </si>
  <si>
    <t>26.     What was the total income of your organisation in the last complete financial year?</t>
  </si>
  <si>
    <t>28.     Approximately how much of your total income was drawn from the following in the last complete financial year?</t>
  </si>
  <si>
    <t>What is your estimate for the total income that was drawn from trading / contracts in the last complete financial year?</t>
  </si>
  <si>
    <t>29.     What is your estimate for the total income that was drawn from trading / contracts in the last complete financial year?</t>
  </si>
  <si>
    <t>What is your estimate for the total income that was drawn from grants in the last complete financial year?</t>
  </si>
  <si>
    <t>30.     What is your estimate for the total income that was drawn from grants in the last complete financial year?</t>
  </si>
  <si>
    <t>31.     As a result of Covid-19, do you expect to see an increase, decrease or no change in the following for your community business…?</t>
  </si>
  <si>
    <t>32.     How has your confidence in the future financial prospects of your community business been affected as a result of Covid-19? Are you…?</t>
  </si>
  <si>
    <t>38.     Do you provide permission for Power to Change’s research contractors, CFE Research, to contact you about the follow up interviews?</t>
  </si>
  <si>
    <t>39.     Do you provide permission for Power to Change’s research contractors to contact you about the survey next year?</t>
  </si>
  <si>
    <t>277-281</t>
  </si>
  <si>
    <t>283-296</t>
  </si>
  <si>
    <t>352-362</t>
  </si>
  <si>
    <t>What is your estimate for the total income of your organisation in the last complete financial year?</t>
  </si>
  <si>
    <t>27.     What is your estimate for the total income of your organisation in the last complete financial year?</t>
  </si>
  <si>
    <t>How many of your paid staff worked in the following roles in February 2020?</t>
  </si>
  <si>
    <t>*Please note the base (n) does not equal 318 for either income source as a number of respondents answered 'don't know' at this question. Also, please note that the 'Total' base size is greater than the sum of the sub-group base sizes as a number of respondents at this question did not provide the information required to determine the size of their business</t>
  </si>
  <si>
    <t>Arts Council England*</t>
  </si>
  <si>
    <t>Local Voluntary Action*</t>
  </si>
  <si>
    <t>Plunkett Foundation*</t>
  </si>
  <si>
    <t>In the final report income figures are derived from merging answers to Q26 and Q27</t>
  </si>
  <si>
    <t>Pre-2000</t>
  </si>
  <si>
    <t>Recession (2008 to 2013)</t>
  </si>
  <si>
    <t>2000 to 2007</t>
  </si>
  <si>
    <t>From 2014 onwards</t>
  </si>
  <si>
    <t>Partly operational</t>
  </si>
  <si>
    <t>Ceased operation but anticipate re-opening</t>
  </si>
  <si>
    <t>Ceased operation but do not anticipate re-opening</t>
  </si>
  <si>
    <t>Don't know/ prefer not to say</t>
  </si>
  <si>
    <t>Without those not yet operational</t>
  </si>
  <si>
    <t xml:space="preserve">In the final report codes with an asterisk next to them were merged into 'Another body'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</si>
</sst>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£&quot;#,##0"/>
    <numFmt numFmtId="166" formatCode="&quot;£&quot;#,##0.00"/>
    <numFmt numFmtId="167" formatCode="&quot;£&quot;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46">
    <xf numFmtId="0" fontId="0" fillId="0" borderId="0" xfId="0"/>
    <xf numFmtId="0" fontId="4" fillId="2" borderId="0" xfId="2" applyFill="1"/>
    <xf numFmtId="0" fontId="3" fillId="0" borderId="0" xfId="0" applyFont="1"/>
    <xf numFmtId="0" fontId="3" fillId="3" borderId="1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0" xfId="0" applyFill="1" applyBorder="1"/>
    <xf numFmtId="0" fontId="0" fillId="5" borderId="5" xfId="0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5" xfId="0" applyNumberFormat="1" applyBorder="1"/>
    <xf numFmtId="164" fontId="0" fillId="4" borderId="5" xfId="0" applyNumberFormat="1" applyFill="1" applyBorder="1"/>
    <xf numFmtId="164" fontId="0" fillId="5" borderId="5" xfId="0" applyNumberFormat="1" applyFill="1" applyBorder="1"/>
    <xf numFmtId="164" fontId="0" fillId="0" borderId="5" xfId="1" applyNumberFormat="1" applyFont="1" applyBorder="1"/>
    <xf numFmtId="0" fontId="0" fillId="0" borderId="8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4" xfId="0" applyFont="1" applyBorder="1"/>
    <xf numFmtId="0" fontId="0" fillId="0" borderId="0" xfId="0" applyFont="1" applyBorder="1"/>
    <xf numFmtId="164" fontId="0" fillId="0" borderId="5" xfId="0" applyNumberFormat="1" applyFont="1" applyBorder="1"/>
    <xf numFmtId="0" fontId="4" fillId="0" borderId="0" xfId="2"/>
    <xf numFmtId="0" fontId="0" fillId="0" borderId="0" xfId="0" applyFill="1" applyBorder="1"/>
    <xf numFmtId="1" fontId="0" fillId="0" borderId="0" xfId="0" applyNumberFormat="1"/>
    <xf numFmtId="164" fontId="0" fillId="0" borderId="0" xfId="0" applyNumberFormat="1" applyBorder="1"/>
    <xf numFmtId="164" fontId="3" fillId="0" borderId="7" xfId="0" applyNumberFormat="1" applyFont="1" applyBorder="1"/>
    <xf numFmtId="0" fontId="0" fillId="5" borderId="4" xfId="0" applyFill="1" applyBorder="1"/>
    <xf numFmtId="0" fontId="0" fillId="4" borderId="4" xfId="0" applyFill="1" applyBorder="1"/>
    <xf numFmtId="0" fontId="2" fillId="0" borderId="0" xfId="0" applyFont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1" fontId="0" fillId="7" borderId="5" xfId="0" applyNumberFormat="1" applyFill="1" applyBorder="1"/>
    <xf numFmtId="1" fontId="0" fillId="7" borderId="8" xfId="0" applyNumberFormat="1" applyFill="1" applyBorder="1"/>
    <xf numFmtId="0" fontId="0" fillId="0" borderId="1" xfId="0" applyBorder="1"/>
    <xf numFmtId="164" fontId="0" fillId="0" borderId="7" xfId="0" applyNumberFormat="1" applyBorder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164" fontId="3" fillId="0" borderId="8" xfId="0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4" fontId="0" fillId="7" borderId="5" xfId="0" applyNumberFormat="1" applyFill="1" applyBorder="1"/>
    <xf numFmtId="164" fontId="0" fillId="6" borderId="5" xfId="0" applyNumberFormat="1" applyFill="1" applyBorder="1"/>
    <xf numFmtId="1" fontId="0" fillId="6" borderId="5" xfId="0" applyNumberFormat="1" applyFill="1" applyBorder="1"/>
    <xf numFmtId="1" fontId="0" fillId="6" borderId="8" xfId="0" applyNumberFormat="1" applyFill="1" applyBorder="1"/>
    <xf numFmtId="165" fontId="0" fillId="6" borderId="0" xfId="0" applyNumberFormat="1" applyFill="1" applyBorder="1"/>
    <xf numFmtId="165" fontId="0" fillId="6" borderId="7" xfId="0" applyNumberFormat="1" applyFill="1" applyBorder="1"/>
    <xf numFmtId="165" fontId="0" fillId="7" borderId="0" xfId="0" applyNumberFormat="1" applyFill="1" applyBorder="1"/>
    <xf numFmtId="165" fontId="0" fillId="7" borderId="7" xfId="0" applyNumberFormat="1" applyFill="1" applyBorder="1"/>
    <xf numFmtId="1" fontId="0" fillId="0" borderId="5" xfId="0" applyNumberFormat="1" applyBorder="1"/>
    <xf numFmtId="1" fontId="3" fillId="0" borderId="8" xfId="0" applyNumberFormat="1" applyFont="1" applyBorder="1"/>
    <xf numFmtId="0" fontId="0" fillId="6" borderId="4" xfId="0" applyFont="1" applyFill="1" applyBorder="1"/>
    <xf numFmtId="0" fontId="3" fillId="6" borderId="0" xfId="0" applyFont="1" applyFill="1" applyBorder="1"/>
    <xf numFmtId="0" fontId="0" fillId="7" borderId="4" xfId="0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164" fontId="3" fillId="6" borderId="5" xfId="0" applyNumberFormat="1" applyFont="1" applyFill="1" applyBorder="1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0" borderId="5" xfId="0" applyFill="1" applyBorder="1"/>
    <xf numFmtId="0" fontId="3" fillId="0" borderId="8" xfId="0" applyFont="1" applyFill="1" applyBorder="1"/>
    <xf numFmtId="0" fontId="5" fillId="0" borderId="0" xfId="3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164" fontId="0" fillId="5" borderId="0" xfId="0" applyNumberFormat="1" applyFill="1" applyBorder="1"/>
    <xf numFmtId="0" fontId="0" fillId="8" borderId="7" xfId="0" applyFill="1" applyBorder="1"/>
    <xf numFmtId="2" fontId="0" fillId="8" borderId="0" xfId="0" applyNumberFormat="1" applyFill="1" applyBorder="1"/>
    <xf numFmtId="2" fontId="0" fillId="8" borderId="5" xfId="0" applyNumberFormat="1" applyFill="1" applyBorder="1"/>
    <xf numFmtId="0" fontId="0" fillId="8" borderId="6" xfId="0" applyFill="1" applyBorder="1"/>
    <xf numFmtId="2" fontId="0" fillId="8" borderId="7" xfId="0" applyNumberFormat="1" applyFill="1" applyBorder="1"/>
    <xf numFmtId="2" fontId="0" fillId="8" borderId="8" xfId="0" applyNumberFormat="1" applyFill="1" applyBorder="1"/>
    <xf numFmtId="0" fontId="0" fillId="0" borderId="5" xfId="0" applyFont="1" applyBorder="1"/>
    <xf numFmtId="164" fontId="0" fillId="0" borderId="8" xfId="0" applyNumberFormat="1" applyBorder="1"/>
    <xf numFmtId="0" fontId="0" fillId="0" borderId="6" xfId="0" applyFont="1" applyBorder="1"/>
    <xf numFmtId="164" fontId="3" fillId="0" borderId="8" xfId="0" applyNumberFormat="1" applyFont="1" applyBorder="1"/>
    <xf numFmtId="166" fontId="0" fillId="0" borderId="7" xfId="0" applyNumberFormat="1" applyBorder="1"/>
    <xf numFmtId="166" fontId="0" fillId="0" borderId="8" xfId="0" applyNumberFormat="1" applyBorder="1"/>
    <xf numFmtId="0" fontId="0" fillId="0" borderId="5" xfId="0" applyNumberFormat="1" applyBorder="1"/>
    <xf numFmtId="0" fontId="3" fillId="3" borderId="8" xfId="0" applyFont="1" applyFill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3" fillId="0" borderId="7" xfId="0" applyNumberFormat="1" applyFont="1" applyFill="1" applyBorder="1"/>
    <xf numFmtId="164" fontId="0" fillId="0" borderId="0" xfId="0" applyNumberFormat="1" applyFont="1" applyBorder="1"/>
    <xf numFmtId="0" fontId="0" fillId="0" borderId="4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5" xfId="0" applyFont="1" applyFill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7" fontId="0" fillId="0" borderId="0" xfId="0" applyNumberFormat="1" applyBorder="1"/>
    <xf numFmtId="167" fontId="0" fillId="0" borderId="5" xfId="0" applyNumberFormat="1" applyBorder="1"/>
    <xf numFmtId="0" fontId="0" fillId="4" borderId="6" xfId="0" applyFill="1" applyBorder="1"/>
    <xf numFmtId="0" fontId="0" fillId="4" borderId="7" xfId="0" applyFill="1" applyBorder="1"/>
    <xf numFmtId="164" fontId="0" fillId="4" borderId="7" xfId="0" applyNumberFormat="1" applyFill="1" applyBorder="1"/>
    <xf numFmtId="0" fontId="0" fillId="4" borderId="8" xfId="0" applyFill="1" applyBorder="1"/>
    <xf numFmtId="0" fontId="2" fillId="0" borderId="0" xfId="0" applyFont="1" applyFill="1"/>
    <xf numFmtId="0" fontId="3" fillId="0" borderId="0" xfId="0" applyFont="1" applyFill="1" applyBorder="1"/>
    <xf numFmtId="0" fontId="0" fillId="4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_Sheet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G11" sqref="G11"/>
    </sheetView>
  </sheetViews>
  <sheetFormatPr defaultRowHeight="14.4" x14ac:dyDescent="0.3"/>
  <cols>
    <col min="1" max="1" width="126.33203125" customWidth="1"/>
  </cols>
  <sheetData>
    <row r="1" spans="1:2" x14ac:dyDescent="0.3">
      <c r="A1" s="2" t="s">
        <v>43</v>
      </c>
      <c r="B1" s="2" t="s">
        <v>9</v>
      </c>
    </row>
    <row r="2" spans="1:2" x14ac:dyDescent="0.3">
      <c r="A2" s="33" t="s">
        <v>44</v>
      </c>
      <c r="B2">
        <v>449</v>
      </c>
    </row>
    <row r="3" spans="1:2" x14ac:dyDescent="0.3">
      <c r="A3" s="33" t="s">
        <v>45</v>
      </c>
      <c r="B3">
        <v>449</v>
      </c>
    </row>
    <row r="4" spans="1:2" x14ac:dyDescent="0.3">
      <c r="A4" s="33" t="s">
        <v>234</v>
      </c>
      <c r="B4" s="113">
        <v>449</v>
      </c>
    </row>
    <row r="5" spans="1:2" x14ac:dyDescent="0.3">
      <c r="A5" s="33" t="s">
        <v>315</v>
      </c>
      <c r="B5" s="113">
        <v>273</v>
      </c>
    </row>
    <row r="6" spans="1:2" x14ac:dyDescent="0.3">
      <c r="A6" s="33" t="s">
        <v>316</v>
      </c>
      <c r="B6" s="113">
        <v>273</v>
      </c>
    </row>
    <row r="7" spans="1:2" x14ac:dyDescent="0.3">
      <c r="A7" s="33" t="s">
        <v>317</v>
      </c>
      <c r="B7" s="113">
        <v>242</v>
      </c>
    </row>
    <row r="8" spans="1:2" x14ac:dyDescent="0.3">
      <c r="A8" s="33" t="s">
        <v>318</v>
      </c>
      <c r="B8" s="113">
        <v>449</v>
      </c>
    </row>
    <row r="9" spans="1:2" x14ac:dyDescent="0.3">
      <c r="A9" s="33" t="s">
        <v>319</v>
      </c>
      <c r="B9" s="113">
        <v>449</v>
      </c>
    </row>
    <row r="10" spans="1:2" x14ac:dyDescent="0.3">
      <c r="A10" s="33" t="s">
        <v>320</v>
      </c>
      <c r="B10" s="113">
        <v>416</v>
      </c>
    </row>
    <row r="11" spans="1:2" x14ac:dyDescent="0.3">
      <c r="A11" s="33" t="s">
        <v>321</v>
      </c>
      <c r="B11" s="113">
        <v>416</v>
      </c>
    </row>
    <row r="12" spans="1:2" x14ac:dyDescent="0.3">
      <c r="A12" s="33" t="s">
        <v>322</v>
      </c>
      <c r="B12" s="113">
        <v>404</v>
      </c>
    </row>
    <row r="13" spans="1:2" x14ac:dyDescent="0.3">
      <c r="A13" s="33" t="s">
        <v>323</v>
      </c>
      <c r="B13" s="113">
        <v>308</v>
      </c>
    </row>
    <row r="14" spans="1:2" x14ac:dyDescent="0.3">
      <c r="A14" s="33" t="s">
        <v>324</v>
      </c>
      <c r="B14" s="113">
        <v>15</v>
      </c>
    </row>
    <row r="15" spans="1:2" x14ac:dyDescent="0.3">
      <c r="A15" s="33" t="s">
        <v>325</v>
      </c>
      <c r="B15" t="s">
        <v>348</v>
      </c>
    </row>
    <row r="16" spans="1:2" x14ac:dyDescent="0.3">
      <c r="A16" s="33" t="s">
        <v>326</v>
      </c>
      <c r="B16">
        <v>403</v>
      </c>
    </row>
    <row r="17" spans="1:2" x14ac:dyDescent="0.3">
      <c r="A17" s="33" t="s">
        <v>327</v>
      </c>
      <c r="B17">
        <v>23</v>
      </c>
    </row>
    <row r="18" spans="1:2" x14ac:dyDescent="0.3">
      <c r="A18" s="33" t="s">
        <v>328</v>
      </c>
      <c r="B18" t="s">
        <v>349</v>
      </c>
    </row>
    <row r="19" spans="1:2" x14ac:dyDescent="0.3">
      <c r="A19" s="33" t="s">
        <v>330</v>
      </c>
      <c r="B19" t="s">
        <v>350</v>
      </c>
    </row>
    <row r="20" spans="1:2" x14ac:dyDescent="0.3">
      <c r="A20" s="33" t="s">
        <v>331</v>
      </c>
      <c r="B20">
        <v>416</v>
      </c>
    </row>
    <row r="21" spans="1:2" x14ac:dyDescent="0.3">
      <c r="A21" s="33" t="s">
        <v>333</v>
      </c>
      <c r="B21">
        <v>416</v>
      </c>
    </row>
    <row r="22" spans="1:2" x14ac:dyDescent="0.3">
      <c r="A22" s="33" t="s">
        <v>335</v>
      </c>
      <c r="B22">
        <v>416</v>
      </c>
    </row>
    <row r="23" spans="1:2" x14ac:dyDescent="0.3">
      <c r="A23" s="33" t="s">
        <v>336</v>
      </c>
      <c r="B23">
        <v>350</v>
      </c>
    </row>
    <row r="24" spans="1:2" x14ac:dyDescent="0.3">
      <c r="A24" s="33" t="s">
        <v>337</v>
      </c>
      <c r="B24">
        <v>230</v>
      </c>
    </row>
    <row r="25" spans="1:2" x14ac:dyDescent="0.3">
      <c r="A25" s="33" t="s">
        <v>338</v>
      </c>
      <c r="B25">
        <v>338</v>
      </c>
    </row>
    <row r="26" spans="1:2" x14ac:dyDescent="0.3">
      <c r="A26" s="33" t="s">
        <v>352</v>
      </c>
      <c r="B26">
        <v>45</v>
      </c>
    </row>
    <row r="27" spans="1:2" x14ac:dyDescent="0.3">
      <c r="A27" s="33" t="s">
        <v>339</v>
      </c>
      <c r="B27">
        <v>318</v>
      </c>
    </row>
    <row r="28" spans="1:2" x14ac:dyDescent="0.3">
      <c r="A28" s="33" t="s">
        <v>341</v>
      </c>
      <c r="B28">
        <v>98</v>
      </c>
    </row>
    <row r="29" spans="1:2" x14ac:dyDescent="0.3">
      <c r="A29" s="33" t="s">
        <v>343</v>
      </c>
      <c r="B29">
        <v>98</v>
      </c>
    </row>
    <row r="30" spans="1:2" x14ac:dyDescent="0.3">
      <c r="A30" s="33" t="s">
        <v>344</v>
      </c>
      <c r="B30">
        <v>416</v>
      </c>
    </row>
    <row r="31" spans="1:2" x14ac:dyDescent="0.3">
      <c r="A31" s="33" t="s">
        <v>345</v>
      </c>
      <c r="B31">
        <v>449</v>
      </c>
    </row>
    <row r="32" spans="1:2" x14ac:dyDescent="0.3">
      <c r="A32" s="33" t="s">
        <v>346</v>
      </c>
      <c r="B32">
        <v>438</v>
      </c>
    </row>
    <row r="33" spans="1:2" x14ac:dyDescent="0.3">
      <c r="A33" s="33" t="s">
        <v>347</v>
      </c>
      <c r="B33">
        <v>438</v>
      </c>
    </row>
    <row r="35" spans="1:2" x14ac:dyDescent="0.3">
      <c r="A35" s="33"/>
    </row>
  </sheetData>
  <hyperlinks>
    <hyperlink ref="A2" location="'Q1'!A1" display="1.     Which of the following apply to your business?"/>
    <hyperlink ref="A3" location="'Q3'!A1" display="3.     In which year did your community business start operating? "/>
    <hyperlink ref="A4" location="'Q4'!A1" display="4.     Which of the following describes the activities undertaken by your community business? "/>
    <hyperlink ref="A5" location="'Q5'!A1" display="5.     Which of the following best describes how your community business has been affected by the Covid-19 pandemic?"/>
    <hyperlink ref="A6" location="'Q6'!A1" display="6.     Have you changed/adapted the type of activity your community business undertakes in response to Covid-19?"/>
    <hyperlink ref="A7" location="'Q8'!A1" display="8.     How likely or unlikely are you to continue this new/adapted activity after the Covid-19 crisis ends?"/>
    <hyperlink ref="A8" location="'Q9'!A1" display="9.     Which of the following describes the activities undertaken by your community business?"/>
    <hyperlink ref="A9" location="'Q10'!A1" display="10.     Of the activities undertaken by your community business which would best describe your main activity?"/>
    <hyperlink ref="A10" location="'Q11'!A1" display="11.     What do you see as the social impacts that result from the activities of your community business?"/>
    <hyperlink ref="A11" location="'Q12'!A1" display="12.     Of the social impacts that result from the activities of your community business, which do you consider to be the main social impact? "/>
    <hyperlink ref="A12" location="'Q13'!A1" display="13.     How many paid employees work for your community business in total? "/>
    <hyperlink ref="A13" location="'Q14'!A1" display="14.     How many of your paid staff work/ed part time at the following points in time?"/>
    <hyperlink ref="A14" location="'Q15'!A1" display="15.     As a result of Covid-19, has the number of paid staff* you employ decreased, increased or stayed the same?"/>
    <hyperlink ref="A15" location="'Q16'!A1" display="16.     How many of the [pipe in number from Q14b] paid staff you employ now, if any, have been asked to take any of the following actions as a result of Covid-19?"/>
    <hyperlink ref="A16" location="'Q17'!A1" display="17.     How many people volunteer/ed with your community business in total at the following points in time?"/>
    <hyperlink ref="A17" location="'Q18'!A1" display="18.     As a result of Covid-19, has your number of volunteers decreased, increased or stayed the same?"/>
    <hyperlink ref="A18" location="'Q19'!A1" display="19.     How many of your [pipe in number from Q14a] paid staff worked in the following roles in February 2020?"/>
    <hyperlink ref="A19" location="'Q20'!A1" display="20.     How many of your volunteers worked in the following roles in February 2020?"/>
    <hyperlink ref="A20" location="'Q21'!A1" display="21.     In the following list please rank the top three types of support your community business needs to respond to Covid-19"/>
    <hyperlink ref="A21" location="'Q22'!A1" display="22.     Which of the following best describes your community business’ involvement in the Covid-19 Mutual Aid UK group?"/>
    <hyperlink ref="A22" location="'Q23'!A1" display="23.     Which, if any, of the following types of organisations have provided important support to your organisation in response to Covid-19?"/>
    <hyperlink ref="A23" location="'Q24'!A1" display="24.     What type of support has your community business received from the/se organisation/s in response to Covid-19?"/>
    <hyperlink ref="A24" location="'Q25'!A1" display="25.     How much financial support in total (whether from loans and/or grants) has your community business received from the/se organisation/s?"/>
    <hyperlink ref="A25" location="'Q26'!A1" display="26.     What was the total income of your organisation in the last complete financial year?"/>
    <hyperlink ref="A26" location="'Q27'!A1" display="27.     What is your estimate for the total income of your organisation in the last complete financial year?"/>
    <hyperlink ref="A27" location="'Q28'!A1" display="28.     Approximately how much of your total income was drawn from the following in the last complete financial year?"/>
    <hyperlink ref="A28" location="'Q29'!A1" display="29.     What is your estimate for the total income that was drawn from trading / contracts in the last complete financial year?"/>
    <hyperlink ref="A29" location="'Q30'!A1" display="30.     What is your estimate for the total income that was drawn from grants in the last complete financial year?"/>
    <hyperlink ref="A30" location="'Q31'!A1" display="31.     As a result of Covid-19, do you expect to see an increase, decrease or no change in the following for your community business…?"/>
    <hyperlink ref="A31" location="'Q32'!A1" display="32.     How has your confidence in the future financial prospects of your community business been affected as a result of Covid-19? Are you…?"/>
    <hyperlink ref="A32" location="'Q38'!A1" display="38.     Do you provide permission for Power to Change’s research contractors, CFE Research, to contact you about the follow up interviews?"/>
    <hyperlink ref="A33" location="'Q39'!A1" display="39.     Do you provide permission for Power to Change’s research contractors to contact you about the survey next year?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" sqref="C1"/>
    </sheetView>
  </sheetViews>
  <sheetFormatPr defaultRowHeight="14.4" x14ac:dyDescent="0.3"/>
  <cols>
    <col min="1" max="1" width="11.88671875" bestFit="1" customWidth="1"/>
    <col min="3" max="3" width="58.33203125" customWidth="1"/>
    <col min="4" max="4" width="9.33203125" bestFit="1" customWidth="1"/>
  </cols>
  <sheetData>
    <row r="1" spans="1:5" x14ac:dyDescent="0.3">
      <c r="A1" s="1" t="s">
        <v>0</v>
      </c>
      <c r="C1" s="2" t="s">
        <v>55</v>
      </c>
    </row>
    <row r="2" spans="1:5" ht="15" thickBot="1" x14ac:dyDescent="0.35"/>
    <row r="3" spans="1:5" x14ac:dyDescent="0.3">
      <c r="C3" s="13" t="s">
        <v>56</v>
      </c>
      <c r="D3" s="14" t="s">
        <v>3</v>
      </c>
      <c r="E3" s="15" t="s">
        <v>4</v>
      </c>
    </row>
    <row r="4" spans="1:5" x14ac:dyDescent="0.3">
      <c r="C4" s="16" t="s">
        <v>58</v>
      </c>
      <c r="D4" s="17">
        <v>347</v>
      </c>
      <c r="E4" s="22">
        <v>83.413461538461547</v>
      </c>
    </row>
    <row r="5" spans="1:5" x14ac:dyDescent="0.3">
      <c r="C5" s="16" t="s">
        <v>57</v>
      </c>
      <c r="D5" s="17">
        <v>340</v>
      </c>
      <c r="E5" s="22">
        <v>81.730769230769226</v>
      </c>
    </row>
    <row r="6" spans="1:5" x14ac:dyDescent="0.3">
      <c r="C6" s="16" t="s">
        <v>62</v>
      </c>
      <c r="D6" s="17">
        <v>314</v>
      </c>
      <c r="E6" s="22">
        <v>75.480769230769226</v>
      </c>
    </row>
    <row r="7" spans="1:5" x14ac:dyDescent="0.3">
      <c r="C7" s="16" t="s">
        <v>63</v>
      </c>
      <c r="D7" s="34">
        <v>282</v>
      </c>
      <c r="E7" s="22">
        <v>67.788461538461547</v>
      </c>
    </row>
    <row r="8" spans="1:5" x14ac:dyDescent="0.3">
      <c r="C8" s="16" t="s">
        <v>59</v>
      </c>
      <c r="D8" s="34">
        <v>216</v>
      </c>
      <c r="E8" s="22">
        <v>51.923076923076927</v>
      </c>
    </row>
    <row r="9" spans="1:5" x14ac:dyDescent="0.3">
      <c r="C9" s="16" t="s">
        <v>61</v>
      </c>
      <c r="D9" s="34">
        <v>181</v>
      </c>
      <c r="E9" s="22">
        <v>43.509615384615387</v>
      </c>
    </row>
    <row r="10" spans="1:5" x14ac:dyDescent="0.3">
      <c r="C10" s="16" t="s">
        <v>60</v>
      </c>
      <c r="D10" s="34">
        <v>159</v>
      </c>
      <c r="E10" s="22">
        <v>38.221153846153847</v>
      </c>
    </row>
    <row r="11" spans="1:5" x14ac:dyDescent="0.3">
      <c r="C11" s="16" t="s">
        <v>42</v>
      </c>
      <c r="D11" s="34">
        <v>20</v>
      </c>
      <c r="E11" s="22">
        <v>4.8076923076923084</v>
      </c>
    </row>
    <row r="12" spans="1:5" x14ac:dyDescent="0.3">
      <c r="C12" s="16" t="s">
        <v>242</v>
      </c>
      <c r="D12" s="34">
        <v>1</v>
      </c>
      <c r="E12" s="22">
        <v>0.24038461538461539</v>
      </c>
    </row>
    <row r="13" spans="1:5" ht="15" thickBot="1" x14ac:dyDescent="0.35">
      <c r="C13" s="19" t="s">
        <v>9</v>
      </c>
      <c r="D13" s="20">
        <v>416</v>
      </c>
      <c r="E13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" sqref="C1"/>
    </sheetView>
  </sheetViews>
  <sheetFormatPr defaultRowHeight="14.4" x14ac:dyDescent="0.3"/>
  <cols>
    <col min="1" max="1" width="11.88671875" bestFit="1" customWidth="1"/>
    <col min="3" max="3" width="39.77734375" customWidth="1"/>
    <col min="4" max="4" width="9.33203125" bestFit="1" customWidth="1"/>
    <col min="5" max="5" width="11.6640625" bestFit="1" customWidth="1"/>
    <col min="9" max="9" width="10.44140625" customWidth="1"/>
  </cols>
  <sheetData>
    <row r="1" spans="1:5" x14ac:dyDescent="0.3">
      <c r="A1" s="1" t="s">
        <v>0</v>
      </c>
      <c r="C1" s="2" t="s">
        <v>64</v>
      </c>
    </row>
    <row r="2" spans="1:5" ht="15" thickBot="1" x14ac:dyDescent="0.35"/>
    <row r="3" spans="1:5" x14ac:dyDescent="0.3">
      <c r="C3" s="13" t="s">
        <v>56</v>
      </c>
      <c r="D3" s="14" t="s">
        <v>3</v>
      </c>
      <c r="E3" s="15" t="s">
        <v>12</v>
      </c>
    </row>
    <row r="4" spans="1:5" x14ac:dyDescent="0.3">
      <c r="C4" s="16" t="s">
        <v>57</v>
      </c>
      <c r="D4" s="17">
        <v>63</v>
      </c>
      <c r="E4" s="22">
        <v>15.144230769230768</v>
      </c>
    </row>
    <row r="5" spans="1:5" x14ac:dyDescent="0.3">
      <c r="C5" s="16" t="s">
        <v>58</v>
      </c>
      <c r="D5" s="17">
        <v>128</v>
      </c>
      <c r="E5" s="22">
        <v>30.76923076923077</v>
      </c>
    </row>
    <row r="6" spans="1:5" x14ac:dyDescent="0.3">
      <c r="C6" s="16" t="s">
        <v>59</v>
      </c>
      <c r="D6" s="17">
        <v>23</v>
      </c>
      <c r="E6" s="22">
        <v>5.5288461538461533</v>
      </c>
    </row>
    <row r="7" spans="1:5" x14ac:dyDescent="0.3">
      <c r="C7" s="16" t="s">
        <v>60</v>
      </c>
      <c r="D7" s="17">
        <v>31</v>
      </c>
      <c r="E7" s="22">
        <v>7.4519230769230766</v>
      </c>
    </row>
    <row r="8" spans="1:5" x14ac:dyDescent="0.3">
      <c r="C8" s="16" t="s">
        <v>61</v>
      </c>
      <c r="D8" s="17">
        <v>25</v>
      </c>
      <c r="E8" s="22">
        <v>6.009615384615385</v>
      </c>
    </row>
    <row r="9" spans="1:5" x14ac:dyDescent="0.3">
      <c r="C9" s="16" t="s">
        <v>62</v>
      </c>
      <c r="D9" s="17">
        <v>75</v>
      </c>
      <c r="E9" s="22">
        <v>18.028846153846153</v>
      </c>
    </row>
    <row r="10" spans="1:5" x14ac:dyDescent="0.3">
      <c r="C10" s="16" t="s">
        <v>63</v>
      </c>
      <c r="D10" s="17">
        <v>61</v>
      </c>
      <c r="E10" s="22">
        <v>14.663461538461538</v>
      </c>
    </row>
    <row r="11" spans="1:5" x14ac:dyDescent="0.3">
      <c r="C11" s="16" t="s">
        <v>51</v>
      </c>
      <c r="D11" s="17">
        <v>9</v>
      </c>
      <c r="E11" s="22">
        <v>2.1634615384615383</v>
      </c>
    </row>
    <row r="12" spans="1:5" x14ac:dyDescent="0.3">
      <c r="C12" s="16" t="s">
        <v>8</v>
      </c>
      <c r="D12" s="17">
        <v>1</v>
      </c>
      <c r="E12" s="22">
        <v>0.24038461538461539</v>
      </c>
    </row>
    <row r="13" spans="1:5" ht="15" thickBot="1" x14ac:dyDescent="0.35">
      <c r="C13" s="19" t="s">
        <v>13</v>
      </c>
      <c r="D13" s="20">
        <v>416</v>
      </c>
      <c r="E13" s="21">
        <v>100</v>
      </c>
    </row>
    <row r="16" spans="1:5" ht="15" thickBot="1" x14ac:dyDescent="0.35"/>
    <row r="17" spans="3:6" x14ac:dyDescent="0.3">
      <c r="C17" s="13" t="s">
        <v>65</v>
      </c>
      <c r="D17" s="14" t="s">
        <v>3</v>
      </c>
      <c r="E17" s="15" t="s">
        <v>12</v>
      </c>
    </row>
    <row r="18" spans="3:6" x14ac:dyDescent="0.3">
      <c r="C18" s="16" t="s">
        <v>66</v>
      </c>
      <c r="D18" s="17">
        <v>161</v>
      </c>
      <c r="E18" s="22">
        <f>D18/415*100</f>
        <v>38.795180722891565</v>
      </c>
      <c r="F18" s="35"/>
    </row>
    <row r="19" spans="3:6" x14ac:dyDescent="0.3">
      <c r="C19" s="16" t="s">
        <v>67</v>
      </c>
      <c r="D19" s="17">
        <v>245</v>
      </c>
      <c r="E19" s="22">
        <f t="shared" ref="E19:E20" si="0">D19/415*100</f>
        <v>59.036144578313255</v>
      </c>
      <c r="F19" s="35"/>
    </row>
    <row r="20" spans="3:6" x14ac:dyDescent="0.3">
      <c r="C20" s="16" t="s">
        <v>51</v>
      </c>
      <c r="D20" s="17">
        <v>9</v>
      </c>
      <c r="E20" s="22">
        <f t="shared" si="0"/>
        <v>2.1686746987951806</v>
      </c>
      <c r="F20" s="35"/>
    </row>
    <row r="21" spans="3:6" ht="15" thickBot="1" x14ac:dyDescent="0.35">
      <c r="C21" s="19" t="s">
        <v>13</v>
      </c>
      <c r="D21" s="20">
        <v>415</v>
      </c>
      <c r="E21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B1" workbookViewId="0">
      <selection activeCell="C1" sqref="C1"/>
    </sheetView>
  </sheetViews>
  <sheetFormatPr defaultRowHeight="14.4" x14ac:dyDescent="0.3"/>
  <cols>
    <col min="1" max="1" width="11.88671875" bestFit="1" customWidth="1"/>
    <col min="3" max="3" width="42" bestFit="1" customWidth="1"/>
    <col min="4" max="4" width="9.33203125" bestFit="1" customWidth="1"/>
    <col min="5" max="5" width="11.6640625" bestFit="1" customWidth="1"/>
    <col min="6" max="6" width="12.77734375" bestFit="1" customWidth="1"/>
    <col min="9" max="9" width="42" bestFit="1" customWidth="1"/>
    <col min="10" max="10" width="9.77734375" bestFit="1" customWidth="1"/>
    <col min="11" max="11" width="12.109375" bestFit="1" customWidth="1"/>
    <col min="12" max="12" width="12.77734375" bestFit="1" customWidth="1"/>
  </cols>
  <sheetData>
    <row r="1" spans="1:13" x14ac:dyDescent="0.3">
      <c r="A1" s="1" t="s">
        <v>0</v>
      </c>
      <c r="C1" s="2" t="s">
        <v>68</v>
      </c>
    </row>
    <row r="3" spans="1:13" ht="15" thickBot="1" x14ac:dyDescent="0.35">
      <c r="C3" s="2" t="s">
        <v>244</v>
      </c>
      <c r="I3" s="83" t="s">
        <v>245</v>
      </c>
      <c r="J3" s="83"/>
      <c r="K3" s="83"/>
      <c r="L3" s="83"/>
      <c r="M3" s="83"/>
    </row>
    <row r="4" spans="1:13" x14ac:dyDescent="0.3">
      <c r="C4" s="13" t="s">
        <v>69</v>
      </c>
      <c r="D4" s="14" t="s">
        <v>3</v>
      </c>
      <c r="E4" s="15" t="s">
        <v>12</v>
      </c>
      <c r="I4" s="84" t="s">
        <v>69</v>
      </c>
      <c r="J4" s="85" t="s">
        <v>3</v>
      </c>
      <c r="K4" s="86" t="s">
        <v>12</v>
      </c>
      <c r="L4" s="83"/>
      <c r="M4" s="83"/>
    </row>
    <row r="5" spans="1:13" x14ac:dyDescent="0.3">
      <c r="C5" s="16" t="s">
        <v>70</v>
      </c>
      <c r="D5" s="17">
        <v>93</v>
      </c>
      <c r="E5" s="22">
        <v>23.019801980198022</v>
      </c>
      <c r="I5" s="27" t="s">
        <v>70</v>
      </c>
      <c r="J5" s="34">
        <v>93</v>
      </c>
      <c r="K5" s="108">
        <v>23.192019950124688</v>
      </c>
      <c r="L5" s="83"/>
      <c r="M5" s="83"/>
    </row>
    <row r="6" spans="1:13" x14ac:dyDescent="0.3">
      <c r="C6" s="16" t="s">
        <v>71</v>
      </c>
      <c r="D6" s="17">
        <v>231</v>
      </c>
      <c r="E6" s="22">
        <v>57.178217821782177</v>
      </c>
      <c r="I6" s="27" t="s">
        <v>71</v>
      </c>
      <c r="J6" s="34">
        <v>228</v>
      </c>
      <c r="K6" s="108">
        <v>56.857855361596009</v>
      </c>
      <c r="L6" s="83"/>
      <c r="M6" s="83"/>
    </row>
    <row r="7" spans="1:13" x14ac:dyDescent="0.3">
      <c r="C7" s="16" t="s">
        <v>72</v>
      </c>
      <c r="D7" s="17">
        <v>80</v>
      </c>
      <c r="E7" s="22">
        <v>19.801980198019802</v>
      </c>
      <c r="I7" s="27" t="s">
        <v>72</v>
      </c>
      <c r="J7" s="34">
        <v>80</v>
      </c>
      <c r="K7" s="108">
        <v>19.950124688279303</v>
      </c>
      <c r="L7" s="83"/>
      <c r="M7" s="83"/>
    </row>
    <row r="8" spans="1:13" ht="15" thickBot="1" x14ac:dyDescent="0.35">
      <c r="C8" s="19" t="s">
        <v>13</v>
      </c>
      <c r="D8" s="20">
        <v>404</v>
      </c>
      <c r="E8" s="21">
        <v>100</v>
      </c>
      <c r="I8" s="59" t="s">
        <v>13</v>
      </c>
      <c r="J8" s="60">
        <v>401</v>
      </c>
      <c r="K8" s="88">
        <v>100</v>
      </c>
      <c r="L8" s="83"/>
      <c r="M8" s="83"/>
    </row>
    <row r="9" spans="1:13" x14ac:dyDescent="0.3">
      <c r="I9" s="83"/>
      <c r="J9" s="83"/>
      <c r="K9" s="83"/>
      <c r="L9" s="83"/>
      <c r="M9" s="83"/>
    </row>
    <row r="10" spans="1:13" ht="15" thickBot="1" x14ac:dyDescent="0.35">
      <c r="I10" s="83"/>
      <c r="J10" s="83"/>
      <c r="K10" s="83"/>
      <c r="L10" s="83"/>
      <c r="M10" s="83"/>
    </row>
    <row r="11" spans="1:13" x14ac:dyDescent="0.3">
      <c r="C11" s="13" t="s">
        <v>69</v>
      </c>
      <c r="D11" s="14" t="s">
        <v>73</v>
      </c>
      <c r="E11" s="14" t="s">
        <v>74</v>
      </c>
      <c r="F11" s="14" t="s">
        <v>75</v>
      </c>
      <c r="G11" s="15" t="s">
        <v>76</v>
      </c>
      <c r="I11" s="84" t="s">
        <v>69</v>
      </c>
      <c r="J11" s="85" t="s">
        <v>73</v>
      </c>
      <c r="K11" s="85" t="s">
        <v>74</v>
      </c>
      <c r="L11" s="85" t="s">
        <v>75</v>
      </c>
      <c r="M11" s="86" t="s">
        <v>76</v>
      </c>
    </row>
    <row r="12" spans="1:13" x14ac:dyDescent="0.3">
      <c r="C12" s="16" t="s">
        <v>71</v>
      </c>
      <c r="D12" s="17">
        <v>231</v>
      </c>
      <c r="E12" s="36">
        <v>4.2</v>
      </c>
      <c r="F12" s="36">
        <v>2.6</v>
      </c>
      <c r="G12" s="18">
        <v>3</v>
      </c>
      <c r="I12" s="27" t="s">
        <v>71</v>
      </c>
      <c r="J12" s="34">
        <v>228</v>
      </c>
      <c r="K12" s="109">
        <v>3.4649122807017538</v>
      </c>
      <c r="L12" s="109">
        <v>2.7612160526093805</v>
      </c>
      <c r="M12" s="87">
        <v>3</v>
      </c>
    </row>
    <row r="13" spans="1:13" x14ac:dyDescent="0.3">
      <c r="C13" s="16" t="s">
        <v>72</v>
      </c>
      <c r="D13" s="17">
        <v>80</v>
      </c>
      <c r="E13" s="36">
        <v>36</v>
      </c>
      <c r="F13" s="36">
        <v>42.1</v>
      </c>
      <c r="G13" s="18">
        <v>20</v>
      </c>
      <c r="I13" s="27" t="s">
        <v>72</v>
      </c>
      <c r="J13" s="34">
        <v>80</v>
      </c>
      <c r="K13" s="109">
        <v>34.275000000000006</v>
      </c>
      <c r="L13" s="109">
        <v>43.177870269533422</v>
      </c>
      <c r="M13" s="87">
        <v>20</v>
      </c>
    </row>
    <row r="14" spans="1:13" ht="15" thickBot="1" x14ac:dyDescent="0.35">
      <c r="C14" s="19" t="s">
        <v>13</v>
      </c>
      <c r="D14" s="20">
        <v>404</v>
      </c>
      <c r="E14" s="37">
        <v>9.5</v>
      </c>
      <c r="F14" s="37">
        <v>23</v>
      </c>
      <c r="G14" s="21">
        <v>3</v>
      </c>
      <c r="I14" s="59" t="s">
        <v>13</v>
      </c>
      <c r="J14" s="60">
        <v>401</v>
      </c>
      <c r="K14" s="110">
        <v>8.8000000000000007</v>
      </c>
      <c r="L14" s="110">
        <v>23.2</v>
      </c>
      <c r="M14" s="88">
        <v>2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36" sqref="F36"/>
    </sheetView>
  </sheetViews>
  <sheetFormatPr defaultRowHeight="14.4" x14ac:dyDescent="0.3"/>
  <cols>
    <col min="1" max="1" width="11.88671875" bestFit="1" customWidth="1"/>
    <col min="3" max="3" width="27.5546875" customWidth="1"/>
    <col min="5" max="5" width="10.21875" customWidth="1"/>
    <col min="6" max="6" width="11.6640625" customWidth="1"/>
    <col min="7" max="7" width="11.5546875" bestFit="1" customWidth="1"/>
    <col min="9" max="9" width="25.109375" customWidth="1"/>
    <col min="10" max="10" width="11.5546875" customWidth="1"/>
    <col min="11" max="11" width="12.33203125" customWidth="1"/>
    <col min="12" max="12" width="12.44140625" customWidth="1"/>
    <col min="13" max="13" width="13.109375" customWidth="1"/>
  </cols>
  <sheetData>
    <row r="1" spans="1:13" x14ac:dyDescent="0.3">
      <c r="A1" s="1" t="s">
        <v>0</v>
      </c>
      <c r="C1" s="2" t="s">
        <v>309</v>
      </c>
    </row>
    <row r="3" spans="1:13" ht="15" thickBot="1" x14ac:dyDescent="0.35">
      <c r="C3" s="2" t="s">
        <v>244</v>
      </c>
      <c r="I3" s="2" t="s">
        <v>245</v>
      </c>
    </row>
    <row r="4" spans="1:13" x14ac:dyDescent="0.3">
      <c r="C4" s="128" t="s">
        <v>77</v>
      </c>
      <c r="D4" s="129"/>
      <c r="E4" s="129"/>
      <c r="F4" s="129"/>
      <c r="G4" s="130"/>
      <c r="I4" s="128" t="s">
        <v>77</v>
      </c>
      <c r="J4" s="129"/>
      <c r="K4" s="129"/>
      <c r="L4" s="129"/>
      <c r="M4" s="130"/>
    </row>
    <row r="5" spans="1:13" x14ac:dyDescent="0.3">
      <c r="C5" s="38"/>
      <c r="D5" s="9" t="s">
        <v>73</v>
      </c>
      <c r="E5" s="9" t="s">
        <v>74</v>
      </c>
      <c r="F5" s="9" t="s">
        <v>75</v>
      </c>
      <c r="G5" s="10" t="s">
        <v>76</v>
      </c>
      <c r="I5" s="38"/>
      <c r="J5" s="9" t="s">
        <v>73</v>
      </c>
      <c r="K5" s="9" t="s">
        <v>74</v>
      </c>
      <c r="L5" s="9" t="s">
        <v>75</v>
      </c>
      <c r="M5" s="10" t="s">
        <v>76</v>
      </c>
    </row>
    <row r="6" spans="1:13" x14ac:dyDescent="0.3">
      <c r="C6" s="38" t="s">
        <v>78</v>
      </c>
      <c r="D6" s="9">
        <v>228</v>
      </c>
      <c r="E6" s="93">
        <v>3.0614035087719311</v>
      </c>
      <c r="F6" s="93">
        <v>2.4215809730732989</v>
      </c>
      <c r="G6" s="10">
        <v>3</v>
      </c>
      <c r="I6" s="38" t="s">
        <v>78</v>
      </c>
      <c r="J6" s="9">
        <v>201</v>
      </c>
      <c r="K6" s="93">
        <v>2.8109452736318405</v>
      </c>
      <c r="L6" s="93">
        <v>2.4503223465475008</v>
      </c>
      <c r="M6" s="10">
        <v>2</v>
      </c>
    </row>
    <row r="7" spans="1:13" x14ac:dyDescent="0.3">
      <c r="C7" s="131" t="s">
        <v>79</v>
      </c>
      <c r="D7" s="132"/>
      <c r="E7" s="132"/>
      <c r="F7" s="132"/>
      <c r="G7" s="133"/>
      <c r="I7" s="131" t="s">
        <v>79</v>
      </c>
      <c r="J7" s="132"/>
      <c r="K7" s="132"/>
      <c r="L7" s="132"/>
      <c r="M7" s="133"/>
    </row>
    <row r="8" spans="1:13" x14ac:dyDescent="0.3">
      <c r="C8" s="39"/>
      <c r="D8" s="7" t="s">
        <v>73</v>
      </c>
      <c r="E8" s="7" t="s">
        <v>74</v>
      </c>
      <c r="F8" s="7" t="s">
        <v>75</v>
      </c>
      <c r="G8" s="8" t="s">
        <v>76</v>
      </c>
      <c r="I8" s="39"/>
      <c r="J8" s="7" t="s">
        <v>73</v>
      </c>
      <c r="K8" s="7" t="s">
        <v>74</v>
      </c>
      <c r="L8" s="7" t="s">
        <v>75</v>
      </c>
      <c r="M8" s="8" t="s">
        <v>76</v>
      </c>
    </row>
    <row r="9" spans="1:13" ht="15" thickBot="1" x14ac:dyDescent="0.35">
      <c r="C9" s="120" t="s">
        <v>78</v>
      </c>
      <c r="D9" s="121">
        <v>79</v>
      </c>
      <c r="E9" s="122">
        <v>23.898734177215182</v>
      </c>
      <c r="F9" s="122">
        <v>28.502179375380777</v>
      </c>
      <c r="G9" s="123">
        <v>14</v>
      </c>
      <c r="I9" s="120" t="s">
        <v>78</v>
      </c>
      <c r="J9" s="121">
        <v>76</v>
      </c>
      <c r="K9" s="122">
        <v>23.078947368421051</v>
      </c>
      <c r="L9" s="122">
        <v>29.562933168815629</v>
      </c>
      <c r="M9" s="123">
        <v>14</v>
      </c>
    </row>
    <row r="11" spans="1:13" x14ac:dyDescent="0.3">
      <c r="C11" s="40"/>
    </row>
  </sheetData>
  <mergeCells count="4">
    <mergeCell ref="C4:G4"/>
    <mergeCell ref="C7:G7"/>
    <mergeCell ref="I4:M4"/>
    <mergeCell ref="I7:M7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" sqref="C1"/>
    </sheetView>
  </sheetViews>
  <sheetFormatPr defaultRowHeight="14.4" x14ac:dyDescent="0.3"/>
  <cols>
    <col min="3" max="3" width="36.109375" customWidth="1"/>
    <col min="4" max="4" width="9.77734375" bestFit="1" customWidth="1"/>
    <col min="5" max="5" width="12.109375" bestFit="1" customWidth="1"/>
  </cols>
  <sheetData>
    <row r="1" spans="1:5" x14ac:dyDescent="0.3">
      <c r="A1" s="1" t="s">
        <v>0</v>
      </c>
      <c r="C1" s="2" t="s">
        <v>246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12</v>
      </c>
    </row>
    <row r="4" spans="1:5" x14ac:dyDescent="0.3">
      <c r="C4" s="16" t="s">
        <v>247</v>
      </c>
      <c r="D4" s="17">
        <v>4</v>
      </c>
      <c r="E4" s="22">
        <v>26.666666666666668</v>
      </c>
    </row>
    <row r="5" spans="1:5" x14ac:dyDescent="0.3">
      <c r="C5" s="16" t="s">
        <v>248</v>
      </c>
      <c r="D5" s="17">
        <v>5</v>
      </c>
      <c r="E5" s="22">
        <v>33.333333333333329</v>
      </c>
    </row>
    <row r="6" spans="1:5" x14ac:dyDescent="0.3">
      <c r="C6" s="16" t="s">
        <v>235</v>
      </c>
      <c r="D6" s="17">
        <v>6</v>
      </c>
      <c r="E6" s="22">
        <v>40</v>
      </c>
    </row>
    <row r="7" spans="1:5" ht="15" thickBot="1" x14ac:dyDescent="0.35">
      <c r="C7" s="19" t="s">
        <v>13</v>
      </c>
      <c r="D7" s="20">
        <v>15</v>
      </c>
      <c r="E7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" sqref="C1"/>
    </sheetView>
  </sheetViews>
  <sheetFormatPr defaultRowHeight="14.4" x14ac:dyDescent="0.3"/>
  <cols>
    <col min="3" max="3" width="38.109375" customWidth="1"/>
    <col min="4" max="4" width="9.77734375" bestFit="1" customWidth="1"/>
    <col min="5" max="5" width="12.109375" bestFit="1" customWidth="1"/>
    <col min="6" max="6" width="12.77734375" bestFit="1" customWidth="1"/>
  </cols>
  <sheetData>
    <row r="1" spans="1:7" x14ac:dyDescent="0.3">
      <c r="A1" s="1" t="s">
        <v>0</v>
      </c>
      <c r="C1" s="2" t="s">
        <v>310</v>
      </c>
    </row>
    <row r="3" spans="1:7" ht="15" thickBot="1" x14ac:dyDescent="0.35"/>
    <row r="4" spans="1:7" x14ac:dyDescent="0.3">
      <c r="C4" s="13" t="s">
        <v>252</v>
      </c>
      <c r="D4" s="14" t="s">
        <v>73</v>
      </c>
      <c r="E4" s="14" t="s">
        <v>74</v>
      </c>
      <c r="F4" s="14" t="s">
        <v>75</v>
      </c>
      <c r="G4" s="15" t="s">
        <v>76</v>
      </c>
    </row>
    <row r="5" spans="1:7" x14ac:dyDescent="0.3">
      <c r="C5" s="16" t="s">
        <v>249</v>
      </c>
      <c r="D5" s="17">
        <v>279</v>
      </c>
      <c r="E5" s="36">
        <v>0.34050179211469533</v>
      </c>
      <c r="F5" s="36">
        <v>1.7757887392872811</v>
      </c>
      <c r="G5" s="18">
        <v>0</v>
      </c>
    </row>
    <row r="6" spans="1:7" x14ac:dyDescent="0.3">
      <c r="C6" s="16" t="s">
        <v>250</v>
      </c>
      <c r="D6" s="17">
        <v>277</v>
      </c>
      <c r="E6" s="36">
        <v>0.37906137184115524</v>
      </c>
      <c r="F6" s="36">
        <v>1.1312404310695923</v>
      </c>
      <c r="G6" s="18">
        <v>0</v>
      </c>
    </row>
    <row r="7" spans="1:7" ht="15" thickBot="1" x14ac:dyDescent="0.35">
      <c r="C7" s="28" t="s">
        <v>251</v>
      </c>
      <c r="D7" s="29">
        <v>281</v>
      </c>
      <c r="E7" s="54">
        <v>5.3665480427046264</v>
      </c>
      <c r="F7" s="54">
        <v>11.02128550183064</v>
      </c>
      <c r="G7" s="26">
        <v>1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37" sqref="E37"/>
    </sheetView>
  </sheetViews>
  <sheetFormatPr defaultRowHeight="14.4" x14ac:dyDescent="0.3"/>
  <cols>
    <col min="1" max="1" width="11.88671875" bestFit="1" customWidth="1"/>
    <col min="3" max="3" width="41.6640625" customWidth="1"/>
    <col min="4" max="4" width="9.77734375" bestFit="1" customWidth="1"/>
    <col min="5" max="5" width="12.109375" bestFit="1" customWidth="1"/>
    <col min="6" max="6" width="12.77734375" bestFit="1" customWidth="1"/>
    <col min="7" max="7" width="7.44140625" bestFit="1" customWidth="1"/>
    <col min="9" max="9" width="42" bestFit="1" customWidth="1"/>
    <col min="10" max="10" width="9.77734375" bestFit="1" customWidth="1"/>
    <col min="11" max="11" width="12.109375" bestFit="1" customWidth="1"/>
    <col min="12" max="12" width="12.77734375" bestFit="1" customWidth="1"/>
    <col min="13" max="13" width="7.44140625" bestFit="1" customWidth="1"/>
  </cols>
  <sheetData>
    <row r="1" spans="1:13" x14ac:dyDescent="0.3">
      <c r="A1" s="1" t="s">
        <v>0</v>
      </c>
      <c r="C1" s="2" t="s">
        <v>254</v>
      </c>
    </row>
    <row r="3" spans="1:13" ht="15" thickBot="1" x14ac:dyDescent="0.35">
      <c r="C3" s="2" t="s">
        <v>244</v>
      </c>
      <c r="I3" s="2" t="s">
        <v>245</v>
      </c>
    </row>
    <row r="4" spans="1:13" x14ac:dyDescent="0.3">
      <c r="C4" s="13" t="s">
        <v>69</v>
      </c>
      <c r="D4" s="14" t="s">
        <v>73</v>
      </c>
      <c r="E4" s="14" t="s">
        <v>74</v>
      </c>
      <c r="F4" s="14" t="s">
        <v>75</v>
      </c>
      <c r="G4" s="15" t="s">
        <v>76</v>
      </c>
      <c r="I4" s="84" t="s">
        <v>69</v>
      </c>
      <c r="J4" s="85" t="s">
        <v>73</v>
      </c>
      <c r="K4" s="85" t="s">
        <v>74</v>
      </c>
      <c r="L4" s="85" t="s">
        <v>75</v>
      </c>
      <c r="M4" s="86" t="s">
        <v>76</v>
      </c>
    </row>
    <row r="5" spans="1:13" x14ac:dyDescent="0.3">
      <c r="C5" s="16" t="s">
        <v>70</v>
      </c>
      <c r="D5" s="31">
        <v>91</v>
      </c>
      <c r="E5" s="111">
        <v>23.637362637362642</v>
      </c>
      <c r="F5" s="36">
        <v>35.407631469788633</v>
      </c>
      <c r="G5" s="100">
        <v>12</v>
      </c>
      <c r="I5" s="112" t="s">
        <v>70</v>
      </c>
      <c r="J5" s="113">
        <v>89</v>
      </c>
      <c r="K5" s="114">
        <v>15.348314606741564</v>
      </c>
      <c r="L5" s="109">
        <v>23.008941504828627</v>
      </c>
      <c r="M5" s="115">
        <v>8</v>
      </c>
    </row>
    <row r="6" spans="1:13" x14ac:dyDescent="0.3">
      <c r="C6" s="16" t="s">
        <v>71</v>
      </c>
      <c r="D6" s="17">
        <v>227</v>
      </c>
      <c r="E6" s="36">
        <v>22.696035242290755</v>
      </c>
      <c r="F6" s="36">
        <v>26.151873182179621</v>
      </c>
      <c r="G6" s="18">
        <v>15</v>
      </c>
      <c r="I6" s="27" t="s">
        <v>71</v>
      </c>
      <c r="J6" s="34">
        <v>224</v>
      </c>
      <c r="K6" s="109">
        <v>14.705357142857141</v>
      </c>
      <c r="L6" s="109">
        <v>31.632457189632611</v>
      </c>
      <c r="M6" s="87">
        <v>4</v>
      </c>
    </row>
    <row r="7" spans="1:13" x14ac:dyDescent="0.3">
      <c r="C7" s="16" t="s">
        <v>72</v>
      </c>
      <c r="D7" s="17">
        <v>76</v>
      </c>
      <c r="E7" s="36">
        <v>38.697368421052637</v>
      </c>
      <c r="F7" s="36">
        <v>64.621775429410178</v>
      </c>
      <c r="G7" s="18">
        <v>23.5</v>
      </c>
      <c r="I7" s="27" t="s">
        <v>72</v>
      </c>
      <c r="J7" s="34">
        <v>74</v>
      </c>
      <c r="K7" s="109">
        <v>12.486486486486484</v>
      </c>
      <c r="L7" s="109">
        <v>16.073668796575557</v>
      </c>
      <c r="M7" s="87">
        <v>8</v>
      </c>
    </row>
    <row r="8" spans="1:13" ht="15" thickBot="1" x14ac:dyDescent="0.35">
      <c r="C8" s="19" t="s">
        <v>13</v>
      </c>
      <c r="D8" s="20">
        <v>403</v>
      </c>
      <c r="E8" s="37">
        <v>28.811414392059554</v>
      </c>
      <c r="F8" s="37">
        <v>70.067268096039541</v>
      </c>
      <c r="G8" s="21">
        <v>15</v>
      </c>
      <c r="I8" s="59" t="s">
        <v>13</v>
      </c>
      <c r="J8" s="60">
        <v>395</v>
      </c>
      <c r="K8" s="110">
        <v>14.351898734177215</v>
      </c>
      <c r="L8" s="110">
        <v>27.11332141516985</v>
      </c>
      <c r="M8" s="88">
        <v>6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" sqref="C1"/>
    </sheetView>
  </sheetViews>
  <sheetFormatPr defaultRowHeight="14.4" x14ac:dyDescent="0.3"/>
  <cols>
    <col min="3" max="3" width="43" customWidth="1"/>
    <col min="5" max="5" width="12.5546875" bestFit="1" customWidth="1"/>
  </cols>
  <sheetData>
    <row r="1" spans="1:5" x14ac:dyDescent="0.3">
      <c r="A1" s="1" t="s">
        <v>0</v>
      </c>
      <c r="C1" s="2" t="s">
        <v>311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255</v>
      </c>
      <c r="D4" s="31">
        <v>8</v>
      </c>
      <c r="E4" s="32">
        <v>34.782608695652172</v>
      </c>
    </row>
    <row r="5" spans="1:5" x14ac:dyDescent="0.3">
      <c r="C5" s="16" t="s">
        <v>256</v>
      </c>
      <c r="D5" s="17">
        <v>4</v>
      </c>
      <c r="E5" s="22">
        <v>17.391304347826086</v>
      </c>
    </row>
    <row r="6" spans="1:5" x14ac:dyDescent="0.3">
      <c r="C6" s="16" t="s">
        <v>257</v>
      </c>
      <c r="D6" s="17">
        <v>1</v>
      </c>
      <c r="E6" s="22">
        <v>4.3478260869565215</v>
      </c>
    </row>
    <row r="7" spans="1:5" x14ac:dyDescent="0.3">
      <c r="C7" s="16" t="s">
        <v>235</v>
      </c>
      <c r="D7" s="17">
        <v>10</v>
      </c>
      <c r="E7" s="22">
        <v>43.478260869565219</v>
      </c>
    </row>
    <row r="8" spans="1:5" ht="15" thickBot="1" x14ac:dyDescent="0.35">
      <c r="C8" s="19" t="s">
        <v>13</v>
      </c>
      <c r="D8" s="20">
        <v>23</v>
      </c>
      <c r="E8" s="21">
        <v>100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13" sqref="I13"/>
    </sheetView>
  </sheetViews>
  <sheetFormatPr defaultRowHeight="14.4" x14ac:dyDescent="0.3"/>
  <cols>
    <col min="3" max="3" width="38.109375" customWidth="1"/>
    <col min="4" max="4" width="9.77734375" bestFit="1" customWidth="1"/>
    <col min="5" max="5" width="12.109375" bestFit="1" customWidth="1"/>
    <col min="6" max="6" width="12.77734375" bestFit="1" customWidth="1"/>
  </cols>
  <sheetData>
    <row r="1" spans="1:7" x14ac:dyDescent="0.3">
      <c r="A1" s="1" t="s">
        <v>0</v>
      </c>
      <c r="C1" s="2" t="s">
        <v>353</v>
      </c>
    </row>
    <row r="2" spans="1:7" ht="15" thickBot="1" x14ac:dyDescent="0.35"/>
    <row r="3" spans="1:7" x14ac:dyDescent="0.3">
      <c r="C3" s="13" t="s">
        <v>252</v>
      </c>
      <c r="D3" s="14" t="s">
        <v>73</v>
      </c>
      <c r="E3" s="14" t="s">
        <v>74</v>
      </c>
      <c r="F3" s="14" t="s">
        <v>75</v>
      </c>
      <c r="G3" s="15" t="s">
        <v>76</v>
      </c>
    </row>
    <row r="4" spans="1:7" x14ac:dyDescent="0.3">
      <c r="C4" s="16" t="s">
        <v>90</v>
      </c>
      <c r="D4" s="17">
        <v>294</v>
      </c>
      <c r="E4" s="36">
        <v>0.63605442176870752</v>
      </c>
      <c r="F4" s="36">
        <v>0.85871922870733031</v>
      </c>
      <c r="G4" s="18">
        <v>0</v>
      </c>
    </row>
    <row r="5" spans="1:7" x14ac:dyDescent="0.3">
      <c r="C5" s="16" t="s">
        <v>91</v>
      </c>
      <c r="D5" s="17">
        <v>295</v>
      </c>
      <c r="E5" s="36">
        <v>1.4474576271186441</v>
      </c>
      <c r="F5" s="36">
        <v>1.9768520922484321</v>
      </c>
      <c r="G5" s="18">
        <v>1</v>
      </c>
    </row>
    <row r="6" spans="1:7" ht="14.4" customHeight="1" x14ac:dyDescent="0.3">
      <c r="C6" s="16" t="s">
        <v>92</v>
      </c>
      <c r="D6" s="17">
        <v>296</v>
      </c>
      <c r="E6" s="36">
        <v>8.0574324324324316</v>
      </c>
      <c r="F6" s="36">
        <v>21.842581927273535</v>
      </c>
      <c r="G6" s="18">
        <v>2</v>
      </c>
    </row>
    <row r="7" spans="1:7" x14ac:dyDescent="0.3">
      <c r="C7" s="16" t="s">
        <v>93</v>
      </c>
      <c r="D7" s="34">
        <v>291</v>
      </c>
      <c r="E7" s="36">
        <v>1.4432989690721649</v>
      </c>
      <c r="F7" s="36">
        <v>2.702370883061691</v>
      </c>
      <c r="G7" s="18">
        <v>1</v>
      </c>
    </row>
    <row r="8" spans="1:7" ht="15" thickBot="1" x14ac:dyDescent="0.35">
      <c r="C8" s="28" t="s">
        <v>253</v>
      </c>
      <c r="D8" s="29">
        <v>283</v>
      </c>
      <c r="E8" s="54">
        <v>0.79505300353356889</v>
      </c>
      <c r="F8" s="54">
        <v>4.1998450977028181</v>
      </c>
      <c r="G8" s="26">
        <v>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" sqref="C1"/>
    </sheetView>
  </sheetViews>
  <sheetFormatPr defaultRowHeight="14.4" x14ac:dyDescent="0.3"/>
  <cols>
    <col min="3" max="3" width="36" customWidth="1"/>
    <col min="6" max="6" width="12.77734375" bestFit="1" customWidth="1"/>
  </cols>
  <sheetData>
    <row r="1" spans="1:7" x14ac:dyDescent="0.3">
      <c r="A1" s="1" t="s">
        <v>0</v>
      </c>
      <c r="C1" s="2" t="s">
        <v>329</v>
      </c>
    </row>
    <row r="2" spans="1:7" ht="15" thickBot="1" x14ac:dyDescent="0.35"/>
    <row r="3" spans="1:7" x14ac:dyDescent="0.3">
      <c r="C3" s="13" t="s">
        <v>252</v>
      </c>
      <c r="D3" s="14" t="s">
        <v>73</v>
      </c>
      <c r="E3" s="14" t="s">
        <v>74</v>
      </c>
      <c r="F3" s="14" t="s">
        <v>75</v>
      </c>
      <c r="G3" s="15" t="s">
        <v>76</v>
      </c>
    </row>
    <row r="4" spans="1:7" x14ac:dyDescent="0.3">
      <c r="C4" s="16" t="s">
        <v>90</v>
      </c>
      <c r="D4" s="17">
        <v>362</v>
      </c>
      <c r="E4" s="36">
        <v>3.6850828729281768</v>
      </c>
      <c r="F4" s="36">
        <v>4.3503428869584848</v>
      </c>
      <c r="G4" s="18">
        <v>3</v>
      </c>
    </row>
    <row r="5" spans="1:7" x14ac:dyDescent="0.3">
      <c r="C5" s="16" t="s">
        <v>91</v>
      </c>
      <c r="D5" s="17">
        <v>355</v>
      </c>
      <c r="E5" s="36">
        <v>1.028169014084507</v>
      </c>
      <c r="F5" s="36">
        <v>2.2672554339976698</v>
      </c>
      <c r="G5" s="18">
        <v>0</v>
      </c>
    </row>
    <row r="6" spans="1:7" x14ac:dyDescent="0.3">
      <c r="C6" s="16" t="s">
        <v>92</v>
      </c>
      <c r="D6" s="17">
        <v>355</v>
      </c>
      <c r="E6" s="36">
        <v>13.690140845070422</v>
      </c>
      <c r="F6" s="36">
        <v>34.177581920204801</v>
      </c>
      <c r="G6" s="18">
        <v>4</v>
      </c>
    </row>
    <row r="7" spans="1:7" x14ac:dyDescent="0.3">
      <c r="C7" s="16" t="s">
        <v>93</v>
      </c>
      <c r="D7" s="34">
        <v>358</v>
      </c>
      <c r="E7" s="36">
        <v>2.2905027932960893</v>
      </c>
      <c r="F7" s="36">
        <v>5.5523451803172987</v>
      </c>
      <c r="G7" s="18">
        <v>0</v>
      </c>
    </row>
    <row r="8" spans="1:7" ht="15" thickBot="1" x14ac:dyDescent="0.35">
      <c r="C8" s="28" t="s">
        <v>253</v>
      </c>
      <c r="D8" s="29">
        <v>352</v>
      </c>
      <c r="E8" s="54">
        <v>5.2954545454545459</v>
      </c>
      <c r="F8" s="54">
        <v>13.257398378211757</v>
      </c>
      <c r="G8" s="26">
        <v>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4.4" x14ac:dyDescent="0.3"/>
  <cols>
    <col min="1" max="1" width="11.88671875" bestFit="1" customWidth="1"/>
    <col min="3" max="3" width="51.77734375" customWidth="1"/>
    <col min="4" max="4" width="10.21875" customWidth="1"/>
    <col min="5" max="5" width="9.33203125" bestFit="1" customWidth="1"/>
    <col min="6" max="6" width="16.44140625" customWidth="1"/>
  </cols>
  <sheetData>
    <row r="1" spans="1:6" x14ac:dyDescent="0.3">
      <c r="A1" s="1" t="s">
        <v>0</v>
      </c>
      <c r="C1" s="2" t="s">
        <v>1</v>
      </c>
    </row>
    <row r="2" spans="1:6" ht="15" thickBot="1" x14ac:dyDescent="0.35"/>
    <row r="3" spans="1:6" x14ac:dyDescent="0.3">
      <c r="C3" s="3" t="s">
        <v>2</v>
      </c>
      <c r="D3" s="4"/>
      <c r="E3" s="5" t="s">
        <v>3</v>
      </c>
      <c r="F3" s="6" t="s">
        <v>4</v>
      </c>
    </row>
    <row r="4" spans="1:6" x14ac:dyDescent="0.3">
      <c r="C4" s="126" t="s">
        <v>5</v>
      </c>
      <c r="D4" s="7" t="s">
        <v>6</v>
      </c>
      <c r="E4" s="7">
        <v>424</v>
      </c>
      <c r="F4" s="23">
        <v>94.43207126948775</v>
      </c>
    </row>
    <row r="5" spans="1:6" x14ac:dyDescent="0.3">
      <c r="C5" s="126"/>
      <c r="D5" s="7" t="s">
        <v>7</v>
      </c>
      <c r="E5" s="7">
        <v>24</v>
      </c>
      <c r="F5" s="23">
        <v>5.3452115812917596</v>
      </c>
    </row>
    <row r="6" spans="1:6" x14ac:dyDescent="0.3">
      <c r="C6" s="126"/>
      <c r="D6" s="7" t="s">
        <v>8</v>
      </c>
      <c r="E6" s="7">
        <v>1</v>
      </c>
      <c r="F6" s="23">
        <v>0.22271714922048996</v>
      </c>
    </row>
    <row r="7" spans="1:6" x14ac:dyDescent="0.3">
      <c r="C7" s="127" t="s">
        <v>227</v>
      </c>
      <c r="D7" s="9" t="s">
        <v>6</v>
      </c>
      <c r="E7" s="9">
        <v>449</v>
      </c>
      <c r="F7" s="24">
        <v>100</v>
      </c>
    </row>
    <row r="8" spans="1:6" x14ac:dyDescent="0.3">
      <c r="C8" s="127"/>
      <c r="D8" s="9" t="s">
        <v>7</v>
      </c>
      <c r="E8" s="9">
        <v>0</v>
      </c>
      <c r="F8" s="24">
        <v>0</v>
      </c>
    </row>
    <row r="9" spans="1:6" x14ac:dyDescent="0.3">
      <c r="C9" s="127"/>
      <c r="D9" s="9" t="s">
        <v>8</v>
      </c>
      <c r="E9" s="9">
        <v>0</v>
      </c>
      <c r="F9" s="24">
        <v>0</v>
      </c>
    </row>
    <row r="10" spans="1:6" x14ac:dyDescent="0.3">
      <c r="C10" s="126" t="s">
        <v>228</v>
      </c>
      <c r="D10" s="7" t="s">
        <v>6</v>
      </c>
      <c r="E10" s="7">
        <v>443</v>
      </c>
      <c r="F10" s="23">
        <v>98.663697104677055</v>
      </c>
    </row>
    <row r="11" spans="1:6" x14ac:dyDescent="0.3">
      <c r="C11" s="126"/>
      <c r="D11" s="7" t="s">
        <v>7</v>
      </c>
      <c r="E11" s="7">
        <v>1</v>
      </c>
      <c r="F11" s="23">
        <v>0.22271714922048996</v>
      </c>
    </row>
    <row r="12" spans="1:6" x14ac:dyDescent="0.3">
      <c r="C12" s="126"/>
      <c r="D12" s="7" t="s">
        <v>8</v>
      </c>
      <c r="E12" s="7">
        <v>5</v>
      </c>
      <c r="F12" s="23">
        <v>1.1135857461024499</v>
      </c>
    </row>
    <row r="13" spans="1:6" x14ac:dyDescent="0.3">
      <c r="C13" s="127" t="s">
        <v>229</v>
      </c>
      <c r="D13" s="9" t="s">
        <v>6</v>
      </c>
      <c r="E13" s="9">
        <v>417</v>
      </c>
      <c r="F13" s="24">
        <v>92.873051224944319</v>
      </c>
    </row>
    <row r="14" spans="1:6" x14ac:dyDescent="0.3">
      <c r="C14" s="127"/>
      <c r="D14" s="9" t="s">
        <v>7</v>
      </c>
      <c r="E14" s="9">
        <v>27</v>
      </c>
      <c r="F14" s="24">
        <v>6.0133630289532292</v>
      </c>
    </row>
    <row r="15" spans="1:6" x14ac:dyDescent="0.3">
      <c r="C15" s="127"/>
      <c r="D15" s="9" t="s">
        <v>8</v>
      </c>
      <c r="E15" s="9">
        <v>5</v>
      </c>
      <c r="F15" s="24">
        <v>1.1135857461024499</v>
      </c>
    </row>
    <row r="16" spans="1:6" ht="14.4" customHeight="1" x14ac:dyDescent="0.3">
      <c r="C16" s="126" t="s">
        <v>230</v>
      </c>
      <c r="D16" s="7" t="s">
        <v>6</v>
      </c>
      <c r="E16" s="7">
        <v>429</v>
      </c>
      <c r="F16" s="23">
        <v>95.545657015590209</v>
      </c>
    </row>
    <row r="17" spans="3:6" x14ac:dyDescent="0.3">
      <c r="C17" s="126"/>
      <c r="D17" s="7" t="s">
        <v>7</v>
      </c>
      <c r="E17" s="7">
        <v>17</v>
      </c>
      <c r="F17" s="23">
        <v>3.7861915367483299</v>
      </c>
    </row>
    <row r="18" spans="3:6" x14ac:dyDescent="0.3">
      <c r="C18" s="126"/>
      <c r="D18" s="7" t="s">
        <v>8</v>
      </c>
      <c r="E18" s="7">
        <v>3</v>
      </c>
      <c r="F18" s="23">
        <v>0.66815144766146994</v>
      </c>
    </row>
    <row r="19" spans="3:6" ht="15" thickBot="1" x14ac:dyDescent="0.35">
      <c r="C19" s="11" t="s">
        <v>9</v>
      </c>
      <c r="D19" s="12"/>
      <c r="E19" s="12">
        <v>449</v>
      </c>
      <c r="F19" s="107">
        <v>100</v>
      </c>
    </row>
  </sheetData>
  <mergeCells count="5">
    <mergeCell ref="C4:C6"/>
    <mergeCell ref="C7:C9"/>
    <mergeCell ref="C10:C12"/>
    <mergeCell ref="C13:C15"/>
    <mergeCell ref="C16:C1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C1" sqref="C1"/>
    </sheetView>
  </sheetViews>
  <sheetFormatPr defaultRowHeight="14.4" x14ac:dyDescent="0.3"/>
  <cols>
    <col min="3" max="3" width="49.88671875" customWidth="1"/>
    <col min="4" max="4" width="11.88671875" customWidth="1"/>
    <col min="5" max="5" width="17.21875" bestFit="1" customWidth="1"/>
    <col min="6" max="6" width="15.109375" customWidth="1"/>
    <col min="7" max="7" width="13.21875" customWidth="1"/>
    <col min="8" max="8" width="11.44140625" customWidth="1"/>
    <col min="9" max="9" width="11.77734375" customWidth="1"/>
    <col min="10" max="27" width="10.5546875" customWidth="1"/>
  </cols>
  <sheetData>
    <row r="1" spans="1:28" x14ac:dyDescent="0.3">
      <c r="A1" s="1" t="s">
        <v>0</v>
      </c>
      <c r="C1" s="2" t="s">
        <v>258</v>
      </c>
    </row>
    <row r="2" spans="1:28" ht="15" thickBot="1" x14ac:dyDescent="0.35"/>
    <row r="3" spans="1:28" ht="30" customHeight="1" x14ac:dyDescent="0.3">
      <c r="C3" s="13" t="s">
        <v>2</v>
      </c>
      <c r="D3" s="14" t="s">
        <v>73</v>
      </c>
      <c r="E3" s="116" t="s">
        <v>312</v>
      </c>
      <c r="F3" s="116" t="s">
        <v>313</v>
      </c>
      <c r="G3" s="117" t="s">
        <v>314</v>
      </c>
    </row>
    <row r="4" spans="1:28" ht="14.4" customHeight="1" x14ac:dyDescent="0.3">
      <c r="C4" s="16" t="s">
        <v>262</v>
      </c>
      <c r="D4" s="17">
        <v>416</v>
      </c>
      <c r="E4" s="36">
        <v>47.596153846153847</v>
      </c>
      <c r="F4" s="36">
        <v>21.394230769230766</v>
      </c>
      <c r="G4" s="22">
        <v>8.4134615384615383</v>
      </c>
    </row>
    <row r="5" spans="1:28" x14ac:dyDescent="0.3">
      <c r="C5" s="16" t="s">
        <v>259</v>
      </c>
      <c r="D5" s="17">
        <v>416</v>
      </c>
      <c r="E5" s="36">
        <v>20.432692307692307</v>
      </c>
      <c r="F5" s="36">
        <v>18.509615384615387</v>
      </c>
      <c r="G5" s="22">
        <v>9.1346153846153832</v>
      </c>
    </row>
    <row r="6" spans="1:28" x14ac:dyDescent="0.3">
      <c r="C6" s="16" t="s">
        <v>265</v>
      </c>
      <c r="D6" s="17">
        <v>416</v>
      </c>
      <c r="E6" s="36">
        <v>8.6538461538461533</v>
      </c>
      <c r="F6" s="36">
        <v>14.903846153846153</v>
      </c>
      <c r="G6" s="22">
        <v>16.58653846153846</v>
      </c>
    </row>
    <row r="7" spans="1:28" x14ac:dyDescent="0.3">
      <c r="C7" s="16" t="s">
        <v>264</v>
      </c>
      <c r="D7" s="17">
        <v>416</v>
      </c>
      <c r="E7" s="36">
        <v>4.5673076923076916</v>
      </c>
      <c r="F7" s="36">
        <v>5.7692307692307692</v>
      </c>
      <c r="G7" s="22">
        <v>12.5</v>
      </c>
    </row>
    <row r="8" spans="1:28" ht="14.4" customHeight="1" x14ac:dyDescent="0.3">
      <c r="C8" s="16" t="s">
        <v>268</v>
      </c>
      <c r="D8" s="17">
        <v>416</v>
      </c>
      <c r="E8" s="36">
        <v>3.8461538461538463</v>
      </c>
      <c r="F8" s="36">
        <v>7.2115384615384608</v>
      </c>
      <c r="G8" s="22">
        <v>9.8557692307692299</v>
      </c>
    </row>
    <row r="9" spans="1:28" x14ac:dyDescent="0.3">
      <c r="C9" s="16" t="s">
        <v>267</v>
      </c>
      <c r="D9" s="17">
        <v>416</v>
      </c>
      <c r="E9" s="36">
        <v>2.6442307692307692</v>
      </c>
      <c r="F9" s="36">
        <v>4.0865384615384617</v>
      </c>
      <c r="G9" s="22">
        <v>4.5673076923076916</v>
      </c>
    </row>
    <row r="10" spans="1:28" x14ac:dyDescent="0.3">
      <c r="C10" s="16" t="s">
        <v>266</v>
      </c>
      <c r="D10" s="17">
        <v>416</v>
      </c>
      <c r="E10" s="36">
        <v>2.4038461538461542</v>
      </c>
      <c r="F10" s="36">
        <v>2.8846153846153846</v>
      </c>
      <c r="G10" s="22">
        <v>4.8076923076923084</v>
      </c>
    </row>
    <row r="11" spans="1:28" x14ac:dyDescent="0.3">
      <c r="C11" s="16" t="s">
        <v>260</v>
      </c>
      <c r="D11" s="17">
        <v>416</v>
      </c>
      <c r="E11" s="36">
        <v>1.9230769230769231</v>
      </c>
      <c r="F11" s="36">
        <v>5.0480769230769234</v>
      </c>
      <c r="G11" s="22">
        <v>3.8461538461538463</v>
      </c>
    </row>
    <row r="12" spans="1:28" ht="14.4" customHeight="1" x14ac:dyDescent="0.3">
      <c r="C12" s="16" t="s">
        <v>261</v>
      </c>
      <c r="D12" s="17">
        <v>416</v>
      </c>
      <c r="E12" s="36">
        <v>1.4423076923076923</v>
      </c>
      <c r="F12" s="36">
        <v>2.8846153846153846</v>
      </c>
      <c r="G12" s="22">
        <v>3.8461538461538463</v>
      </c>
    </row>
    <row r="13" spans="1:28" x14ac:dyDescent="0.3">
      <c r="C13" s="16" t="s">
        <v>42</v>
      </c>
      <c r="D13" s="17">
        <v>416</v>
      </c>
      <c r="E13" s="36">
        <v>0.96153846153846156</v>
      </c>
      <c r="F13" s="36">
        <v>0.48076923076923078</v>
      </c>
      <c r="G13" s="22">
        <v>0.72115384615384615</v>
      </c>
      <c r="X13" s="17"/>
      <c r="Y13" s="17"/>
      <c r="Z13" s="17"/>
      <c r="AA13" s="17"/>
      <c r="AB13" s="17"/>
    </row>
    <row r="14" spans="1:28" x14ac:dyDescent="0.3">
      <c r="C14" s="16" t="s">
        <v>263</v>
      </c>
      <c r="D14" s="17">
        <v>416</v>
      </c>
      <c r="E14" s="36">
        <v>0.24038461538461539</v>
      </c>
      <c r="F14" s="36">
        <v>0.48076923076923078</v>
      </c>
      <c r="G14" s="22">
        <v>1.2019230769230771</v>
      </c>
      <c r="X14" s="17"/>
      <c r="Y14" s="17"/>
      <c r="Z14" s="17"/>
      <c r="AA14" s="17"/>
      <c r="AB14" s="17"/>
    </row>
    <row r="15" spans="1:28" ht="15" thickBot="1" x14ac:dyDescent="0.35">
      <c r="C15" s="102" t="s">
        <v>269</v>
      </c>
      <c r="D15" s="29">
        <v>416</v>
      </c>
      <c r="E15" s="29">
        <v>0</v>
      </c>
      <c r="F15" s="54">
        <v>0.72115384615384615</v>
      </c>
      <c r="G15" s="101">
        <v>0.24038461538461539</v>
      </c>
      <c r="X15" s="17"/>
      <c r="Y15" s="31"/>
      <c r="Z15" s="17"/>
      <c r="AA15" s="17"/>
      <c r="AB15" s="17"/>
    </row>
    <row r="16" spans="1:28" x14ac:dyDescent="0.3">
      <c r="X16" s="17"/>
      <c r="Y16" s="17"/>
      <c r="Z16" s="17"/>
      <c r="AA16" s="17"/>
      <c r="AB16" s="17"/>
    </row>
    <row r="18" spans="3:27" ht="15" thickBot="1" x14ac:dyDescent="0.35"/>
    <row r="19" spans="3:27" s="62" customFormat="1" ht="48" customHeight="1" x14ac:dyDescent="0.3">
      <c r="C19" s="63"/>
      <c r="D19" s="134" t="s">
        <v>262</v>
      </c>
      <c r="E19" s="135"/>
      <c r="F19" s="134" t="s">
        <v>259</v>
      </c>
      <c r="G19" s="135"/>
      <c r="H19" s="134" t="s">
        <v>265</v>
      </c>
      <c r="I19" s="135"/>
      <c r="J19" s="134" t="s">
        <v>264</v>
      </c>
      <c r="K19" s="135"/>
      <c r="L19" s="134" t="s">
        <v>268</v>
      </c>
      <c r="M19" s="135"/>
      <c r="N19" s="134" t="s">
        <v>267</v>
      </c>
      <c r="O19" s="135"/>
      <c r="P19" s="134" t="s">
        <v>266</v>
      </c>
      <c r="Q19" s="135"/>
      <c r="R19" s="134" t="s">
        <v>260</v>
      </c>
      <c r="S19" s="135"/>
      <c r="T19" s="134" t="s">
        <v>261</v>
      </c>
      <c r="U19" s="135"/>
      <c r="V19" s="134" t="s">
        <v>42</v>
      </c>
      <c r="W19" s="135"/>
      <c r="X19" s="134" t="s">
        <v>263</v>
      </c>
      <c r="Y19" s="135"/>
      <c r="Z19" s="134" t="s">
        <v>269</v>
      </c>
      <c r="AA19" s="135"/>
    </row>
    <row r="20" spans="3:27" s="55" customFormat="1" ht="15" thickBot="1" x14ac:dyDescent="0.35">
      <c r="C20" s="64"/>
      <c r="D20" s="56" t="s">
        <v>3</v>
      </c>
      <c r="E20" s="57" t="s">
        <v>4</v>
      </c>
      <c r="F20" s="56" t="s">
        <v>3</v>
      </c>
      <c r="G20" s="57" t="s">
        <v>4</v>
      </c>
      <c r="H20" s="56" t="s">
        <v>3</v>
      </c>
      <c r="I20" s="57" t="s">
        <v>4</v>
      </c>
      <c r="J20" s="56" t="s">
        <v>3</v>
      </c>
      <c r="K20" s="57" t="s">
        <v>4</v>
      </c>
      <c r="L20" s="56" t="s">
        <v>3</v>
      </c>
      <c r="M20" s="57" t="s">
        <v>4</v>
      </c>
      <c r="N20" s="56" t="s">
        <v>3</v>
      </c>
      <c r="O20" s="57" t="s">
        <v>4</v>
      </c>
      <c r="P20" s="56" t="s">
        <v>3</v>
      </c>
      <c r="Q20" s="57" t="s">
        <v>4</v>
      </c>
      <c r="R20" s="56" t="s">
        <v>3</v>
      </c>
      <c r="S20" s="57" t="s">
        <v>4</v>
      </c>
      <c r="T20" s="56" t="s">
        <v>3</v>
      </c>
      <c r="U20" s="57" t="s">
        <v>4</v>
      </c>
      <c r="V20" s="56" t="s">
        <v>3</v>
      </c>
      <c r="W20" s="57" t="s">
        <v>4</v>
      </c>
      <c r="X20" s="56" t="s">
        <v>3</v>
      </c>
      <c r="Y20" s="57" t="s">
        <v>4</v>
      </c>
      <c r="Z20" s="56" t="s">
        <v>3</v>
      </c>
      <c r="AA20" s="57" t="s">
        <v>4</v>
      </c>
    </row>
    <row r="21" spans="3:27" x14ac:dyDescent="0.3">
      <c r="C21" s="16" t="s">
        <v>131</v>
      </c>
      <c r="D21" s="16">
        <v>198</v>
      </c>
      <c r="E21" s="22">
        <v>61.490683229813669</v>
      </c>
      <c r="F21" s="16">
        <v>85</v>
      </c>
      <c r="G21" s="18">
        <v>42.5</v>
      </c>
      <c r="H21" s="16">
        <v>36</v>
      </c>
      <c r="I21" s="22">
        <v>21.556886227544911</v>
      </c>
      <c r="J21" s="16">
        <v>19</v>
      </c>
      <c r="K21" s="22">
        <v>20</v>
      </c>
      <c r="L21" s="16">
        <v>16</v>
      </c>
      <c r="M21" s="22">
        <v>18.390804597701148</v>
      </c>
      <c r="N21" s="16">
        <v>11</v>
      </c>
      <c r="O21" s="22">
        <v>23.404255319148938</v>
      </c>
      <c r="P21" s="16">
        <v>10</v>
      </c>
      <c r="Q21" s="22">
        <v>23.809523809523807</v>
      </c>
      <c r="R21" s="16">
        <v>8</v>
      </c>
      <c r="S21" s="22">
        <v>17.777777777777779</v>
      </c>
      <c r="T21" s="16">
        <v>6</v>
      </c>
      <c r="U21" s="22">
        <v>17.647058823529413</v>
      </c>
      <c r="V21" s="16">
        <v>4</v>
      </c>
      <c r="W21" s="22">
        <v>44.444444444444443</v>
      </c>
      <c r="X21" s="16">
        <v>1</v>
      </c>
      <c r="Y21" s="22">
        <v>12.5</v>
      </c>
      <c r="Z21" s="16"/>
      <c r="AA21" s="22">
        <v>0</v>
      </c>
    </row>
    <row r="22" spans="3:27" x14ac:dyDescent="0.3">
      <c r="C22" s="16" t="s">
        <v>132</v>
      </c>
      <c r="D22" s="16">
        <v>89</v>
      </c>
      <c r="E22" s="22">
        <v>27.639751552795033</v>
      </c>
      <c r="F22" s="16">
        <v>77</v>
      </c>
      <c r="G22" s="18">
        <v>38.5</v>
      </c>
      <c r="H22" s="16">
        <v>62</v>
      </c>
      <c r="I22" s="22">
        <v>37.125748502994007</v>
      </c>
      <c r="J22" s="16">
        <v>24</v>
      </c>
      <c r="K22" s="22">
        <v>25.263157894736842</v>
      </c>
      <c r="L22" s="16">
        <v>30</v>
      </c>
      <c r="M22" s="22">
        <v>34.482758620689658</v>
      </c>
      <c r="N22" s="16">
        <v>17</v>
      </c>
      <c r="O22" s="22">
        <v>36.170212765957451</v>
      </c>
      <c r="P22" s="16">
        <v>12</v>
      </c>
      <c r="Q22" s="22">
        <v>28.571428571428569</v>
      </c>
      <c r="R22" s="16">
        <v>21</v>
      </c>
      <c r="S22" s="22">
        <v>46.666666666666664</v>
      </c>
      <c r="T22" s="16">
        <v>12</v>
      </c>
      <c r="U22" s="22">
        <v>35.294117647058826</v>
      </c>
      <c r="V22" s="16">
        <v>2</v>
      </c>
      <c r="W22" s="22">
        <v>22.222222222222221</v>
      </c>
      <c r="X22" s="16">
        <v>2</v>
      </c>
      <c r="Y22" s="22">
        <v>25</v>
      </c>
      <c r="Z22" s="16">
        <v>3</v>
      </c>
      <c r="AA22" s="22">
        <v>75</v>
      </c>
    </row>
    <row r="23" spans="3:27" x14ac:dyDescent="0.3">
      <c r="C23" s="16" t="s">
        <v>133</v>
      </c>
      <c r="D23" s="16">
        <v>35</v>
      </c>
      <c r="E23" s="22">
        <v>10.869565217391305</v>
      </c>
      <c r="F23" s="16">
        <v>38</v>
      </c>
      <c r="G23" s="18">
        <v>19</v>
      </c>
      <c r="H23" s="16">
        <v>69</v>
      </c>
      <c r="I23" s="22">
        <v>41.317365269461078</v>
      </c>
      <c r="J23" s="16">
        <v>52</v>
      </c>
      <c r="K23" s="22">
        <v>54.736842105263165</v>
      </c>
      <c r="L23" s="16">
        <v>41</v>
      </c>
      <c r="M23" s="22">
        <v>47.126436781609193</v>
      </c>
      <c r="N23" s="16">
        <v>19</v>
      </c>
      <c r="O23" s="22">
        <v>40.425531914893611</v>
      </c>
      <c r="P23" s="16">
        <v>20</v>
      </c>
      <c r="Q23" s="22">
        <v>47.619047619047613</v>
      </c>
      <c r="R23" s="16">
        <v>16</v>
      </c>
      <c r="S23" s="22">
        <v>35.555555555555557</v>
      </c>
      <c r="T23" s="16">
        <v>16</v>
      </c>
      <c r="U23" s="22">
        <v>47.058823529411761</v>
      </c>
      <c r="V23" s="16">
        <v>3</v>
      </c>
      <c r="W23" s="22">
        <v>33.333333333333329</v>
      </c>
      <c r="X23" s="16">
        <v>5</v>
      </c>
      <c r="Y23" s="22">
        <v>62.5</v>
      </c>
      <c r="Z23" s="16">
        <v>1</v>
      </c>
      <c r="AA23" s="22">
        <v>25</v>
      </c>
    </row>
    <row r="24" spans="3:27" ht="15" thickBot="1" x14ac:dyDescent="0.35">
      <c r="C24" s="19" t="s">
        <v>13</v>
      </c>
      <c r="D24" s="19">
        <v>322</v>
      </c>
      <c r="E24" s="21">
        <v>100</v>
      </c>
      <c r="F24" s="19">
        <v>200</v>
      </c>
      <c r="G24" s="21">
        <v>100</v>
      </c>
      <c r="H24" s="19">
        <v>167</v>
      </c>
      <c r="I24" s="21">
        <v>100</v>
      </c>
      <c r="J24" s="19">
        <v>95</v>
      </c>
      <c r="K24" s="21">
        <v>100</v>
      </c>
      <c r="L24" s="19">
        <v>87</v>
      </c>
      <c r="M24" s="21">
        <v>100</v>
      </c>
      <c r="N24" s="19">
        <v>47</v>
      </c>
      <c r="O24" s="21">
        <v>100</v>
      </c>
      <c r="P24" s="19">
        <v>42</v>
      </c>
      <c r="Q24" s="21">
        <v>100</v>
      </c>
      <c r="R24" s="19">
        <v>45</v>
      </c>
      <c r="S24" s="21">
        <v>100</v>
      </c>
      <c r="T24" s="19">
        <v>34</v>
      </c>
      <c r="U24" s="21">
        <v>100</v>
      </c>
      <c r="V24" s="19">
        <v>9</v>
      </c>
      <c r="W24" s="21">
        <v>100</v>
      </c>
      <c r="X24" s="19">
        <v>8</v>
      </c>
      <c r="Y24" s="21">
        <v>100</v>
      </c>
      <c r="Z24" s="19">
        <v>4</v>
      </c>
      <c r="AA24" s="21">
        <v>100</v>
      </c>
    </row>
  </sheetData>
  <mergeCells count="12">
    <mergeCell ref="Z19:AA19"/>
    <mergeCell ref="N19:O19"/>
    <mergeCell ref="P19:Q19"/>
    <mergeCell ref="R19:S19"/>
    <mergeCell ref="T19:U19"/>
    <mergeCell ref="V19:W19"/>
    <mergeCell ref="X19:Y19"/>
    <mergeCell ref="D19:E19"/>
    <mergeCell ref="F19:G19"/>
    <mergeCell ref="H19:I19"/>
    <mergeCell ref="J19:K19"/>
    <mergeCell ref="L19:M19"/>
  </mergeCells>
  <hyperlinks>
    <hyperlink ref="A1" location="Index!A1" display="Back to 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" sqref="C1"/>
    </sheetView>
  </sheetViews>
  <sheetFormatPr defaultRowHeight="14.4" x14ac:dyDescent="0.3"/>
  <cols>
    <col min="3" max="3" width="57.109375" customWidth="1"/>
    <col min="5" max="5" width="12.109375" bestFit="1" customWidth="1"/>
  </cols>
  <sheetData>
    <row r="1" spans="1:5" x14ac:dyDescent="0.3">
      <c r="A1" s="1" t="s">
        <v>0</v>
      </c>
      <c r="C1" s="2" t="s">
        <v>332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270</v>
      </c>
      <c r="D4" s="17">
        <v>22</v>
      </c>
      <c r="E4" s="22">
        <v>5.2884615384615383</v>
      </c>
    </row>
    <row r="5" spans="1:5" x14ac:dyDescent="0.3">
      <c r="C5" s="16" t="s">
        <v>271</v>
      </c>
      <c r="D5" s="17">
        <v>115</v>
      </c>
      <c r="E5" s="22">
        <v>27.64423076923077</v>
      </c>
    </row>
    <row r="6" spans="1:5" x14ac:dyDescent="0.3">
      <c r="C6" s="16" t="s">
        <v>272</v>
      </c>
      <c r="D6" s="17">
        <v>231</v>
      </c>
      <c r="E6" s="22">
        <v>55.528846153846153</v>
      </c>
    </row>
    <row r="7" spans="1:5" x14ac:dyDescent="0.3">
      <c r="C7" s="16" t="s">
        <v>235</v>
      </c>
      <c r="D7" s="17">
        <v>48</v>
      </c>
      <c r="E7" s="22">
        <v>11.538461538461538</v>
      </c>
    </row>
    <row r="8" spans="1:5" ht="15" thickBot="1" x14ac:dyDescent="0.35">
      <c r="C8" s="19" t="s">
        <v>13</v>
      </c>
      <c r="D8" s="20">
        <v>416</v>
      </c>
      <c r="E8" s="103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activeCell="I15" sqref="I15"/>
    </sheetView>
  </sheetViews>
  <sheetFormatPr defaultRowHeight="14.4" x14ac:dyDescent="0.3"/>
  <cols>
    <col min="3" max="3" width="55.77734375" customWidth="1"/>
    <col min="4" max="4" width="12.109375" customWidth="1"/>
    <col min="5" max="5" width="12.109375" bestFit="1" customWidth="1"/>
  </cols>
  <sheetData>
    <row r="1" spans="1:5" x14ac:dyDescent="0.3">
      <c r="A1" s="1" t="s">
        <v>0</v>
      </c>
      <c r="C1" s="2" t="s">
        <v>334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280</v>
      </c>
      <c r="D4" s="17">
        <v>255</v>
      </c>
      <c r="E4" s="22">
        <v>61.298076923076927</v>
      </c>
    </row>
    <row r="5" spans="1:5" x14ac:dyDescent="0.3">
      <c r="C5" s="16" t="s">
        <v>274</v>
      </c>
      <c r="D5" s="17">
        <v>125</v>
      </c>
      <c r="E5" s="22">
        <v>30.048076923076923</v>
      </c>
    </row>
    <row r="6" spans="1:5" x14ac:dyDescent="0.3">
      <c r="C6" s="16" t="s">
        <v>278</v>
      </c>
      <c r="D6" s="17">
        <v>105</v>
      </c>
      <c r="E6" s="22">
        <v>25.240384615384613</v>
      </c>
    </row>
    <row r="7" spans="1:5" x14ac:dyDescent="0.3">
      <c r="C7" s="16" t="s">
        <v>141</v>
      </c>
      <c r="D7" s="17">
        <v>90</v>
      </c>
      <c r="E7" s="22">
        <v>21.634615384615387</v>
      </c>
    </row>
    <row r="8" spans="1:5" x14ac:dyDescent="0.3">
      <c r="C8" s="16" t="s">
        <v>139</v>
      </c>
      <c r="D8" s="17">
        <v>63</v>
      </c>
      <c r="E8" s="22">
        <v>15.144230769230768</v>
      </c>
    </row>
    <row r="9" spans="1:5" x14ac:dyDescent="0.3">
      <c r="C9" s="16" t="s">
        <v>277</v>
      </c>
      <c r="D9" s="17">
        <v>56</v>
      </c>
      <c r="E9" s="22">
        <v>13.461538461538462</v>
      </c>
    </row>
    <row r="10" spans="1:5" x14ac:dyDescent="0.3">
      <c r="C10" s="16" t="s">
        <v>279</v>
      </c>
      <c r="D10" s="17">
        <v>50</v>
      </c>
      <c r="E10" s="22">
        <v>12.01923076923077</v>
      </c>
    </row>
    <row r="11" spans="1:5" x14ac:dyDescent="0.3">
      <c r="C11" s="16" t="s">
        <v>142</v>
      </c>
      <c r="D11" s="17">
        <v>41</v>
      </c>
      <c r="E11" s="22">
        <v>9.8557692307692299</v>
      </c>
    </row>
    <row r="12" spans="1:5" x14ac:dyDescent="0.3">
      <c r="C12" s="16" t="s">
        <v>273</v>
      </c>
      <c r="D12" s="17">
        <v>32</v>
      </c>
      <c r="E12" s="22">
        <v>7.7294685990338161</v>
      </c>
    </row>
    <row r="13" spans="1:5" x14ac:dyDescent="0.3">
      <c r="C13" s="16" t="s">
        <v>276</v>
      </c>
      <c r="D13" s="17">
        <v>22</v>
      </c>
      <c r="E13" s="22">
        <v>5.2884615384615383</v>
      </c>
    </row>
    <row r="14" spans="1:5" x14ac:dyDescent="0.3">
      <c r="C14" s="16" t="s">
        <v>275</v>
      </c>
      <c r="D14" s="17">
        <v>16</v>
      </c>
      <c r="E14" s="22">
        <v>3.8461538461538463</v>
      </c>
    </row>
    <row r="15" spans="1:5" x14ac:dyDescent="0.3">
      <c r="C15" s="16" t="s">
        <v>355</v>
      </c>
      <c r="D15" s="17">
        <v>4</v>
      </c>
      <c r="E15" s="22">
        <v>0.96153846153846156</v>
      </c>
    </row>
    <row r="16" spans="1:5" x14ac:dyDescent="0.3">
      <c r="C16" s="16" t="s">
        <v>356</v>
      </c>
      <c r="D16" s="17">
        <v>4</v>
      </c>
      <c r="E16" s="22">
        <v>0.96153846153846156</v>
      </c>
    </row>
    <row r="17" spans="3:5" x14ac:dyDescent="0.3">
      <c r="C17" s="16" t="s">
        <v>357</v>
      </c>
      <c r="D17" s="17">
        <v>3</v>
      </c>
      <c r="E17" s="22">
        <v>0.72115384615384615</v>
      </c>
    </row>
    <row r="18" spans="3:5" x14ac:dyDescent="0.3">
      <c r="C18" s="16" t="s">
        <v>242</v>
      </c>
      <c r="D18" s="17">
        <v>3</v>
      </c>
      <c r="E18" s="22">
        <v>0.72115384615384615</v>
      </c>
    </row>
    <row r="19" spans="3:5" x14ac:dyDescent="0.3">
      <c r="C19" s="16" t="s">
        <v>171</v>
      </c>
      <c r="D19" s="17">
        <v>63</v>
      </c>
      <c r="E19" s="22">
        <v>15.144230769230768</v>
      </c>
    </row>
    <row r="20" spans="3:5" ht="15" thickBot="1" x14ac:dyDescent="0.35">
      <c r="C20" s="19" t="s">
        <v>13</v>
      </c>
      <c r="D20" s="20">
        <v>416</v>
      </c>
      <c r="E20" s="103">
        <v>100</v>
      </c>
    </row>
    <row r="23" spans="3:5" x14ac:dyDescent="0.3">
      <c r="C23" s="40" t="s">
        <v>368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" sqref="C1"/>
    </sheetView>
  </sheetViews>
  <sheetFormatPr defaultRowHeight="14.4" x14ac:dyDescent="0.3"/>
  <cols>
    <col min="3" max="3" width="93.44140625" customWidth="1"/>
    <col min="5" max="5" width="12.109375" bestFit="1" customWidth="1"/>
  </cols>
  <sheetData>
    <row r="1" spans="1:5" x14ac:dyDescent="0.3">
      <c r="A1" s="1" t="s">
        <v>0</v>
      </c>
      <c r="C1" s="2" t="s">
        <v>281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282</v>
      </c>
      <c r="D4" s="17">
        <v>258</v>
      </c>
      <c r="E4" s="22">
        <v>73.714285714285708</v>
      </c>
    </row>
    <row r="5" spans="1:5" x14ac:dyDescent="0.3">
      <c r="C5" s="16" t="s">
        <v>283</v>
      </c>
      <c r="D5" s="17">
        <v>195</v>
      </c>
      <c r="E5" s="22">
        <v>55.714285714285715</v>
      </c>
    </row>
    <row r="6" spans="1:5" x14ac:dyDescent="0.3">
      <c r="C6" s="16" t="s">
        <v>284</v>
      </c>
      <c r="D6" s="17">
        <v>106</v>
      </c>
      <c r="E6" s="22">
        <v>30.285714285714288</v>
      </c>
    </row>
    <row r="7" spans="1:5" x14ac:dyDescent="0.3">
      <c r="C7" s="16" t="s">
        <v>285</v>
      </c>
      <c r="D7" s="17">
        <v>62</v>
      </c>
      <c r="E7" s="22">
        <v>17.714285714285712</v>
      </c>
    </row>
    <row r="8" spans="1:5" x14ac:dyDescent="0.3">
      <c r="C8" s="16" t="s">
        <v>286</v>
      </c>
      <c r="D8" s="17">
        <v>21</v>
      </c>
      <c r="E8" s="22">
        <v>6</v>
      </c>
    </row>
    <row r="9" spans="1:5" x14ac:dyDescent="0.3">
      <c r="C9" s="16" t="s">
        <v>42</v>
      </c>
      <c r="D9" s="17">
        <v>20</v>
      </c>
      <c r="E9" s="22">
        <v>5.7142857142857144</v>
      </c>
    </row>
    <row r="10" spans="1:5" x14ac:dyDescent="0.3">
      <c r="C10" s="16" t="s">
        <v>287</v>
      </c>
      <c r="D10" s="17">
        <v>6</v>
      </c>
      <c r="E10" s="22">
        <v>1.7142857142857144</v>
      </c>
    </row>
    <row r="11" spans="1:5" x14ac:dyDescent="0.3">
      <c r="C11" s="16" t="s">
        <v>288</v>
      </c>
      <c r="D11" s="17">
        <v>5</v>
      </c>
      <c r="E11" s="22">
        <v>1.4285714285714286</v>
      </c>
    </row>
    <row r="12" spans="1:5" ht="15" thickBot="1" x14ac:dyDescent="0.35">
      <c r="C12" s="19" t="s">
        <v>13</v>
      </c>
      <c r="D12" s="20">
        <v>350</v>
      </c>
      <c r="E12" s="103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I37" sqref="I37"/>
    </sheetView>
  </sheetViews>
  <sheetFormatPr defaultRowHeight="14.4" x14ac:dyDescent="0.3"/>
  <cols>
    <col min="3" max="3" width="44" customWidth="1"/>
    <col min="5" max="5" width="12.21875" bestFit="1" customWidth="1"/>
    <col min="6" max="6" width="12.88671875" bestFit="1" customWidth="1"/>
    <col min="7" max="7" width="10" bestFit="1" customWidth="1"/>
  </cols>
  <sheetData>
    <row r="1" spans="1:7" x14ac:dyDescent="0.3">
      <c r="A1" s="1" t="s">
        <v>0</v>
      </c>
      <c r="C1" s="2" t="s">
        <v>289</v>
      </c>
    </row>
    <row r="2" spans="1:7" ht="15" thickBot="1" x14ac:dyDescent="0.35"/>
    <row r="3" spans="1:7" x14ac:dyDescent="0.3">
      <c r="C3" s="13" t="s">
        <v>2</v>
      </c>
      <c r="D3" s="14" t="s">
        <v>73</v>
      </c>
      <c r="E3" s="14" t="s">
        <v>74</v>
      </c>
      <c r="F3" s="14" t="s">
        <v>75</v>
      </c>
      <c r="G3" s="15" t="s">
        <v>76</v>
      </c>
    </row>
    <row r="4" spans="1:7" ht="15" thickBot="1" x14ac:dyDescent="0.35">
      <c r="C4" s="28" t="s">
        <v>290</v>
      </c>
      <c r="D4" s="29">
        <v>230</v>
      </c>
      <c r="E4" s="104">
        <v>21711.347826086956</v>
      </c>
      <c r="F4" s="104">
        <v>24294.286643759344</v>
      </c>
      <c r="G4" s="105">
        <v>11763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"/>
  <sheetViews>
    <sheetView workbookViewId="0">
      <selection activeCell="H13" sqref="H13"/>
    </sheetView>
  </sheetViews>
  <sheetFormatPr defaultRowHeight="14.4" x14ac:dyDescent="0.3"/>
  <cols>
    <col min="1" max="1" width="11.88671875" bestFit="1" customWidth="1"/>
    <col min="3" max="3" width="21.6640625" bestFit="1" customWidth="1"/>
    <col min="5" max="5" width="11.44140625" bestFit="1" customWidth="1"/>
    <col min="6" max="6" width="12.5546875" bestFit="1" customWidth="1"/>
    <col min="7" max="7" width="12.88671875" bestFit="1" customWidth="1"/>
  </cols>
  <sheetData>
    <row r="1" spans="1:7" x14ac:dyDescent="0.3">
      <c r="A1" s="1" t="s">
        <v>0</v>
      </c>
      <c r="C1" s="2" t="s">
        <v>147</v>
      </c>
    </row>
    <row r="2" spans="1:7" ht="15" thickBot="1" x14ac:dyDescent="0.35"/>
    <row r="3" spans="1:7" x14ac:dyDescent="0.3">
      <c r="C3" s="13" t="s">
        <v>69</v>
      </c>
      <c r="D3" s="14" t="s">
        <v>73</v>
      </c>
      <c r="E3" s="14" t="s">
        <v>74</v>
      </c>
      <c r="F3" s="14" t="s">
        <v>76</v>
      </c>
      <c r="G3" s="15" t="s">
        <v>75</v>
      </c>
    </row>
    <row r="4" spans="1:7" x14ac:dyDescent="0.3">
      <c r="C4" s="16" t="s">
        <v>70</v>
      </c>
      <c r="D4" s="34">
        <v>77</v>
      </c>
      <c r="E4" s="118">
        <v>68126.935064935067</v>
      </c>
      <c r="F4" s="118">
        <v>25000</v>
      </c>
      <c r="G4" s="119">
        <v>163693.55059654493</v>
      </c>
    </row>
    <row r="5" spans="1:7" x14ac:dyDescent="0.3">
      <c r="C5" s="16" t="s">
        <v>84</v>
      </c>
      <c r="D5" s="34">
        <v>186</v>
      </c>
      <c r="E5" s="118">
        <v>158400.0698924732</v>
      </c>
      <c r="F5" s="118">
        <v>110696.5</v>
      </c>
      <c r="G5" s="119">
        <v>154892.47568726572</v>
      </c>
    </row>
    <row r="6" spans="1:7" x14ac:dyDescent="0.3">
      <c r="C6" s="16" t="s">
        <v>85</v>
      </c>
      <c r="D6" s="34">
        <v>69</v>
      </c>
      <c r="E6" s="118">
        <v>1269877.2463768115</v>
      </c>
      <c r="F6" s="118">
        <v>550000</v>
      </c>
      <c r="G6" s="119">
        <v>3617590.2558306786</v>
      </c>
    </row>
    <row r="7" spans="1:7" ht="15" thickBot="1" x14ac:dyDescent="0.35">
      <c r="C7" s="19" t="s">
        <v>13</v>
      </c>
      <c r="D7" s="20">
        <v>338</v>
      </c>
      <c r="E7" s="65">
        <v>366484.75147928996</v>
      </c>
      <c r="F7" s="65">
        <v>118284.5</v>
      </c>
      <c r="G7" s="66">
        <v>1695513.5184618726</v>
      </c>
    </row>
    <row r="10" spans="1:7" x14ac:dyDescent="0.3">
      <c r="C10" s="40" t="s">
        <v>358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" sqref="C1"/>
    </sheetView>
  </sheetViews>
  <sheetFormatPr defaultRowHeight="14.4" x14ac:dyDescent="0.3"/>
  <cols>
    <col min="3" max="3" width="26.21875" customWidth="1"/>
    <col min="5" max="5" width="12.77734375" customWidth="1"/>
  </cols>
  <sheetData>
    <row r="1" spans="1:5" x14ac:dyDescent="0.3">
      <c r="A1" s="1" t="s">
        <v>0</v>
      </c>
      <c r="C1" s="2" t="s">
        <v>351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291</v>
      </c>
      <c r="D4" s="34">
        <v>27</v>
      </c>
      <c r="E4" s="106">
        <v>60</v>
      </c>
    </row>
    <row r="5" spans="1:5" x14ac:dyDescent="0.3">
      <c r="C5" s="16" t="s">
        <v>292</v>
      </c>
      <c r="D5" s="34">
        <v>8</v>
      </c>
      <c r="E5" s="22">
        <v>17.777777777777779</v>
      </c>
    </row>
    <row r="6" spans="1:5" x14ac:dyDescent="0.3">
      <c r="C6" s="16" t="s">
        <v>293</v>
      </c>
      <c r="D6" s="34">
        <v>2</v>
      </c>
      <c r="E6" s="22">
        <v>4.4444444444444446</v>
      </c>
    </row>
    <row r="7" spans="1:5" x14ac:dyDescent="0.3">
      <c r="C7" s="16" t="s">
        <v>242</v>
      </c>
      <c r="D7" s="34">
        <v>7</v>
      </c>
      <c r="E7" s="22">
        <v>15.555555555555555</v>
      </c>
    </row>
    <row r="8" spans="1:5" x14ac:dyDescent="0.3">
      <c r="C8" s="16" t="s">
        <v>294</v>
      </c>
      <c r="D8" s="34">
        <v>1</v>
      </c>
      <c r="E8" s="22">
        <v>2.2222222222222223</v>
      </c>
    </row>
    <row r="9" spans="1:5" ht="15" thickBot="1" x14ac:dyDescent="0.35">
      <c r="C9" s="19" t="s">
        <v>13</v>
      </c>
      <c r="D9" s="20">
        <v>45</v>
      </c>
      <c r="E9" s="103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6" workbookViewId="0">
      <selection activeCell="I32" sqref="I32"/>
    </sheetView>
  </sheetViews>
  <sheetFormatPr defaultRowHeight="14.4" x14ac:dyDescent="0.3"/>
  <cols>
    <col min="1" max="1" width="11.88671875" bestFit="1" customWidth="1"/>
    <col min="3" max="3" width="42.109375" customWidth="1"/>
    <col min="4" max="4" width="9.77734375" bestFit="1" customWidth="1"/>
    <col min="5" max="5" width="11" bestFit="1" customWidth="1"/>
    <col min="6" max="7" width="12.33203125" bestFit="1" customWidth="1"/>
    <col min="9" max="9" width="42.109375" customWidth="1"/>
    <col min="10" max="10" width="9.77734375" bestFit="1" customWidth="1"/>
    <col min="11" max="11" width="11" bestFit="1" customWidth="1"/>
    <col min="12" max="13" width="12.33203125" bestFit="1" customWidth="1"/>
  </cols>
  <sheetData>
    <row r="1" spans="1:9" x14ac:dyDescent="0.3">
      <c r="A1" s="1" t="s">
        <v>0</v>
      </c>
      <c r="C1" s="2" t="s">
        <v>148</v>
      </c>
      <c r="I1" s="2"/>
    </row>
    <row r="2" spans="1:9" ht="15" thickBot="1" x14ac:dyDescent="0.35"/>
    <row r="3" spans="1:9" x14ac:dyDescent="0.3">
      <c r="C3" s="136" t="s">
        <v>149</v>
      </c>
      <c r="D3" s="137"/>
      <c r="E3" s="137"/>
      <c r="F3" s="137"/>
      <c r="G3" s="138"/>
    </row>
    <row r="4" spans="1:9" x14ac:dyDescent="0.3">
      <c r="C4" s="41"/>
      <c r="D4" s="42" t="s">
        <v>73</v>
      </c>
      <c r="E4" s="42" t="s">
        <v>74</v>
      </c>
      <c r="F4" s="42" t="s">
        <v>76</v>
      </c>
      <c r="G4" s="43" t="s">
        <v>75</v>
      </c>
    </row>
    <row r="5" spans="1:9" x14ac:dyDescent="0.3">
      <c r="C5" s="41" t="s">
        <v>150</v>
      </c>
      <c r="D5" s="42">
        <v>76</v>
      </c>
      <c r="E5" s="71">
        <v>29708.736842105271</v>
      </c>
      <c r="F5" s="71">
        <v>9644.5</v>
      </c>
      <c r="G5" s="69">
        <v>57025.801980826989</v>
      </c>
    </row>
    <row r="6" spans="1:9" ht="15" thickBot="1" x14ac:dyDescent="0.35">
      <c r="C6" s="44" t="s">
        <v>151</v>
      </c>
      <c r="D6" s="45">
        <v>76</v>
      </c>
      <c r="E6" s="72">
        <v>22364.760563380281</v>
      </c>
      <c r="F6" s="72">
        <v>5500</v>
      </c>
      <c r="G6" s="70">
        <v>42708.568573351979</v>
      </c>
    </row>
    <row r="7" spans="1:9" x14ac:dyDescent="0.3">
      <c r="C7" s="139" t="s">
        <v>84</v>
      </c>
      <c r="D7" s="140"/>
      <c r="E7" s="140"/>
      <c r="F7" s="140"/>
      <c r="G7" s="141"/>
    </row>
    <row r="8" spans="1:9" x14ac:dyDescent="0.3">
      <c r="C8" s="46"/>
      <c r="D8" s="47" t="s">
        <v>73</v>
      </c>
      <c r="E8" s="47" t="s">
        <v>74</v>
      </c>
      <c r="F8" s="47" t="s">
        <v>76</v>
      </c>
      <c r="G8" s="48" t="s">
        <v>75</v>
      </c>
    </row>
    <row r="9" spans="1:9" x14ac:dyDescent="0.3">
      <c r="C9" s="46" t="s">
        <v>150</v>
      </c>
      <c r="D9" s="47">
        <v>174</v>
      </c>
      <c r="E9" s="73">
        <v>99731.568965517232</v>
      </c>
      <c r="F9" s="73">
        <v>70000</v>
      </c>
      <c r="G9" s="51">
        <v>106755.60147204016</v>
      </c>
    </row>
    <row r="10" spans="1:9" ht="15" thickBot="1" x14ac:dyDescent="0.35">
      <c r="C10" s="49" t="s">
        <v>151</v>
      </c>
      <c r="D10" s="50">
        <v>174</v>
      </c>
      <c r="E10" s="74">
        <v>51869.223529411778</v>
      </c>
      <c r="F10" s="74">
        <v>20240</v>
      </c>
      <c r="G10" s="52">
        <v>79144.628352244006</v>
      </c>
    </row>
    <row r="11" spans="1:9" x14ac:dyDescent="0.3">
      <c r="C11" s="136" t="s">
        <v>85</v>
      </c>
      <c r="D11" s="137"/>
      <c r="E11" s="137"/>
      <c r="F11" s="137"/>
      <c r="G11" s="138"/>
    </row>
    <row r="12" spans="1:9" x14ac:dyDescent="0.3">
      <c r="C12" s="41"/>
      <c r="D12" s="42" t="s">
        <v>73</v>
      </c>
      <c r="E12" s="42" t="s">
        <v>74</v>
      </c>
      <c r="F12" s="42" t="s">
        <v>76</v>
      </c>
      <c r="G12" s="43" t="s">
        <v>75</v>
      </c>
    </row>
    <row r="13" spans="1:9" x14ac:dyDescent="0.3">
      <c r="C13" s="41" t="s">
        <v>150</v>
      </c>
      <c r="D13" s="42">
        <v>65</v>
      </c>
      <c r="E13" s="71">
        <v>574653.63076923077</v>
      </c>
      <c r="F13" s="71">
        <v>360000</v>
      </c>
      <c r="G13" s="69">
        <v>727609.99401809881</v>
      </c>
    </row>
    <row r="14" spans="1:9" ht="15" thickBot="1" x14ac:dyDescent="0.35">
      <c r="C14" s="44" t="s">
        <v>151</v>
      </c>
      <c r="D14" s="45">
        <v>65</v>
      </c>
      <c r="E14" s="72">
        <v>218644.71428571426</v>
      </c>
      <c r="F14" s="72">
        <v>54000</v>
      </c>
      <c r="G14" s="70">
        <v>704566.29406065738</v>
      </c>
    </row>
    <row r="15" spans="1:9" x14ac:dyDescent="0.3">
      <c r="C15" s="139" t="s">
        <v>86</v>
      </c>
      <c r="D15" s="140"/>
      <c r="E15" s="140"/>
      <c r="F15" s="140"/>
      <c r="G15" s="141"/>
    </row>
    <row r="16" spans="1:9" x14ac:dyDescent="0.3">
      <c r="C16" s="46"/>
      <c r="D16" s="47" t="s">
        <v>73</v>
      </c>
      <c r="E16" s="47" t="s">
        <v>74</v>
      </c>
      <c r="F16" s="47" t="s">
        <v>76</v>
      </c>
      <c r="G16" s="48" t="s">
        <v>75</v>
      </c>
    </row>
    <row r="17" spans="3:7" x14ac:dyDescent="0.3">
      <c r="C17" s="46" t="s">
        <v>150</v>
      </c>
      <c r="D17" s="47">
        <v>318</v>
      </c>
      <c r="E17" s="73">
        <v>179227.23270440253</v>
      </c>
      <c r="F17" s="73">
        <v>63500</v>
      </c>
      <c r="G17" s="51">
        <v>393744.76972247759</v>
      </c>
    </row>
    <row r="18" spans="3:7" ht="15" thickBot="1" x14ac:dyDescent="0.35">
      <c r="C18" s="49" t="s">
        <v>151</v>
      </c>
      <c r="D18" s="50">
        <v>318</v>
      </c>
      <c r="E18" s="74">
        <v>76937.622641509428</v>
      </c>
      <c r="F18" s="74">
        <v>17000</v>
      </c>
      <c r="G18" s="52">
        <v>325620.88091521751</v>
      </c>
    </row>
    <row r="20" spans="3:7" x14ac:dyDescent="0.3">
      <c r="C20" s="124" t="s">
        <v>354</v>
      </c>
    </row>
  </sheetData>
  <mergeCells count="4">
    <mergeCell ref="C3:G3"/>
    <mergeCell ref="C7:G7"/>
    <mergeCell ref="C11:G11"/>
    <mergeCell ref="C15:G15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" sqref="C1"/>
    </sheetView>
  </sheetViews>
  <sheetFormatPr defaultRowHeight="14.4" x14ac:dyDescent="0.3"/>
  <cols>
    <col min="3" max="3" width="21.88671875" customWidth="1"/>
    <col min="5" max="5" width="12.109375" bestFit="1" customWidth="1"/>
  </cols>
  <sheetData>
    <row r="1" spans="1:5" x14ac:dyDescent="0.3">
      <c r="A1" s="1" t="s">
        <v>0</v>
      </c>
      <c r="C1" s="2" t="s">
        <v>340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291</v>
      </c>
      <c r="D4" s="34">
        <v>59</v>
      </c>
      <c r="E4" s="22">
        <v>60.204081632653065</v>
      </c>
    </row>
    <row r="5" spans="1:5" x14ac:dyDescent="0.3">
      <c r="C5" s="16" t="s">
        <v>292</v>
      </c>
      <c r="D5" s="34">
        <v>7</v>
      </c>
      <c r="E5" s="22">
        <v>7.1428571428571423</v>
      </c>
    </row>
    <row r="6" spans="1:5" x14ac:dyDescent="0.3">
      <c r="C6" s="16" t="s">
        <v>295</v>
      </c>
      <c r="D6" s="34">
        <v>2</v>
      </c>
      <c r="E6" s="22">
        <v>2.0408163265306123</v>
      </c>
    </row>
    <row r="7" spans="1:5" x14ac:dyDescent="0.3">
      <c r="C7" s="16" t="s">
        <v>296</v>
      </c>
      <c r="D7" s="34">
        <v>1</v>
      </c>
      <c r="E7" s="22">
        <v>1.0204081632653061</v>
      </c>
    </row>
    <row r="8" spans="1:5" x14ac:dyDescent="0.3">
      <c r="C8" s="16" t="s">
        <v>242</v>
      </c>
      <c r="D8" s="34">
        <v>17</v>
      </c>
      <c r="E8" s="22">
        <v>17.346938775510203</v>
      </c>
    </row>
    <row r="9" spans="1:5" ht="16.8" customHeight="1" x14ac:dyDescent="0.3">
      <c r="C9" s="16" t="s">
        <v>294</v>
      </c>
      <c r="D9" s="34">
        <v>12</v>
      </c>
      <c r="E9" s="22">
        <v>12.244897959183673</v>
      </c>
    </row>
    <row r="10" spans="1:5" ht="15" thickBot="1" x14ac:dyDescent="0.35">
      <c r="C10" s="19" t="s">
        <v>13</v>
      </c>
      <c r="D10" s="20">
        <v>98</v>
      </c>
      <c r="E10" s="103">
        <v>100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4.4" x14ac:dyDescent="0.3"/>
  <cols>
    <col min="3" max="3" width="28.6640625" customWidth="1"/>
    <col min="5" max="5" width="12.109375" bestFit="1" customWidth="1"/>
  </cols>
  <sheetData>
    <row r="1" spans="1:5" x14ac:dyDescent="0.3">
      <c r="A1" s="1" t="s">
        <v>0</v>
      </c>
      <c r="C1" s="2" t="s">
        <v>342</v>
      </c>
    </row>
    <row r="2" spans="1:5" ht="15" thickBot="1" x14ac:dyDescent="0.35"/>
    <row r="3" spans="1:5" x14ac:dyDescent="0.3">
      <c r="C3" s="13" t="s">
        <v>2</v>
      </c>
      <c r="D3" s="14" t="s">
        <v>73</v>
      </c>
      <c r="E3" s="15" t="s">
        <v>12</v>
      </c>
    </row>
    <row r="4" spans="1:5" x14ac:dyDescent="0.3">
      <c r="C4" s="16" t="s">
        <v>291</v>
      </c>
      <c r="D4" s="34">
        <v>64</v>
      </c>
      <c r="E4" s="22">
        <v>65.306122448979593</v>
      </c>
    </row>
    <row r="5" spans="1:5" x14ac:dyDescent="0.3">
      <c r="C5" s="16" t="s">
        <v>292</v>
      </c>
      <c r="D5" s="34">
        <v>4</v>
      </c>
      <c r="E5" s="22">
        <v>4.0816326530612246</v>
      </c>
    </row>
    <row r="6" spans="1:5" x14ac:dyDescent="0.3">
      <c r="C6" s="16" t="s">
        <v>295</v>
      </c>
      <c r="D6" s="34">
        <v>3</v>
      </c>
      <c r="E6" s="22">
        <v>3.0612244897959182</v>
      </c>
    </row>
    <row r="7" spans="1:5" x14ac:dyDescent="0.3">
      <c r="C7" s="16" t="s">
        <v>296</v>
      </c>
      <c r="D7" s="34">
        <v>2</v>
      </c>
      <c r="E7" s="22">
        <v>2.0408163265306123</v>
      </c>
    </row>
    <row r="8" spans="1:5" x14ac:dyDescent="0.3">
      <c r="C8" s="16" t="s">
        <v>242</v>
      </c>
      <c r="D8" s="34">
        <v>13</v>
      </c>
      <c r="E8" s="22">
        <v>13.26530612244898</v>
      </c>
    </row>
    <row r="9" spans="1:5" x14ac:dyDescent="0.3">
      <c r="C9" s="16" t="s">
        <v>294</v>
      </c>
      <c r="D9" s="34">
        <v>12</v>
      </c>
      <c r="E9" s="22">
        <v>12.244897959183673</v>
      </c>
    </row>
    <row r="10" spans="1:5" ht="15" thickBot="1" x14ac:dyDescent="0.35">
      <c r="C10" s="19" t="s">
        <v>13</v>
      </c>
      <c r="D10" s="20">
        <v>98</v>
      </c>
      <c r="E10" s="103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28" sqref="C28"/>
    </sheetView>
  </sheetViews>
  <sheetFormatPr defaultRowHeight="14.4" x14ac:dyDescent="0.3"/>
  <cols>
    <col min="1" max="1" width="11.88671875" bestFit="1" customWidth="1"/>
    <col min="3" max="3" width="24.5546875" customWidth="1"/>
    <col min="4" max="4" width="9.77734375" bestFit="1" customWidth="1"/>
    <col min="5" max="5" width="12.109375" bestFit="1" customWidth="1"/>
    <col min="7" max="7" width="21.6640625" bestFit="1" customWidth="1"/>
    <col min="8" max="8" width="9.77734375" bestFit="1" customWidth="1"/>
    <col min="9" max="9" width="12.109375" bestFit="1" customWidth="1"/>
  </cols>
  <sheetData>
    <row r="1" spans="1:9" x14ac:dyDescent="0.3">
      <c r="A1" s="1" t="s">
        <v>0</v>
      </c>
      <c r="C1" s="2" t="s">
        <v>10</v>
      </c>
    </row>
    <row r="2" spans="1:9" ht="15" thickBot="1" x14ac:dyDescent="0.35"/>
    <row r="3" spans="1:9" ht="15" thickBot="1" x14ac:dyDescent="0.35">
      <c r="C3" s="13" t="s">
        <v>11</v>
      </c>
      <c r="D3" s="14" t="s">
        <v>3</v>
      </c>
      <c r="E3" s="15" t="s">
        <v>12</v>
      </c>
      <c r="G3" s="125" t="s">
        <v>367</v>
      </c>
    </row>
    <row r="4" spans="1:9" x14ac:dyDescent="0.3">
      <c r="C4" s="27" t="s">
        <v>359</v>
      </c>
      <c r="D4" s="34">
        <v>63</v>
      </c>
      <c r="E4" s="108">
        <v>14.03118040089087</v>
      </c>
      <c r="G4" s="13" t="s">
        <v>11</v>
      </c>
      <c r="H4" s="14" t="s">
        <v>3</v>
      </c>
      <c r="I4" s="15" t="s">
        <v>12</v>
      </c>
    </row>
    <row r="5" spans="1:9" x14ac:dyDescent="0.3">
      <c r="C5" s="16" t="s">
        <v>361</v>
      </c>
      <c r="D5" s="17">
        <v>66</v>
      </c>
      <c r="E5" s="22">
        <v>14.699331848552339</v>
      </c>
      <c r="G5" s="27" t="s">
        <v>359</v>
      </c>
      <c r="H5" s="34">
        <v>63</v>
      </c>
      <c r="I5" s="108">
        <v>15.144230769230768</v>
      </c>
    </row>
    <row r="6" spans="1:9" x14ac:dyDescent="0.3">
      <c r="C6" s="16" t="s">
        <v>360</v>
      </c>
      <c r="D6" s="17">
        <v>91</v>
      </c>
      <c r="E6" s="22">
        <v>20.26726057906459</v>
      </c>
      <c r="G6" s="16" t="s">
        <v>361</v>
      </c>
      <c r="H6" s="17">
        <v>66</v>
      </c>
      <c r="I6" s="22">
        <v>15.865384615384615</v>
      </c>
    </row>
    <row r="7" spans="1:9" x14ac:dyDescent="0.3">
      <c r="C7" s="16" t="s">
        <v>362</v>
      </c>
      <c r="D7" s="17">
        <v>196</v>
      </c>
      <c r="E7" s="22">
        <v>43.652561247216035</v>
      </c>
      <c r="G7" s="16" t="s">
        <v>360</v>
      </c>
      <c r="H7" s="17">
        <v>91</v>
      </c>
      <c r="I7" s="22">
        <v>21.875</v>
      </c>
    </row>
    <row r="8" spans="1:9" x14ac:dyDescent="0.3">
      <c r="C8" s="16" t="s">
        <v>231</v>
      </c>
      <c r="D8" s="34">
        <v>33</v>
      </c>
      <c r="E8" s="22">
        <v>7.3496659242761693</v>
      </c>
      <c r="G8" s="16" t="s">
        <v>362</v>
      </c>
      <c r="H8" s="17">
        <v>196</v>
      </c>
      <c r="I8" s="22">
        <v>47.115384615384613</v>
      </c>
    </row>
    <row r="9" spans="1:9" ht="15" thickBot="1" x14ac:dyDescent="0.35">
      <c r="C9" s="19" t="s">
        <v>13</v>
      </c>
      <c r="D9" s="20">
        <v>449</v>
      </c>
      <c r="E9" s="21">
        <v>100</v>
      </c>
      <c r="G9" s="19" t="s">
        <v>13</v>
      </c>
      <c r="H9" s="20">
        <v>416</v>
      </c>
      <c r="I9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5" sqref="E5"/>
    </sheetView>
  </sheetViews>
  <sheetFormatPr defaultRowHeight="14.4" x14ac:dyDescent="0.3"/>
  <cols>
    <col min="1" max="1" width="11.88671875" bestFit="1" customWidth="1"/>
    <col min="3" max="3" width="27.88671875" bestFit="1" customWidth="1"/>
    <col min="4" max="4" width="10.33203125" bestFit="1" customWidth="1"/>
  </cols>
  <sheetData>
    <row r="1" spans="1:5" x14ac:dyDescent="0.3">
      <c r="A1" s="1" t="s">
        <v>0</v>
      </c>
      <c r="C1" s="2" t="s">
        <v>297</v>
      </c>
    </row>
    <row r="2" spans="1:5" ht="15" thickBot="1" x14ac:dyDescent="0.35"/>
    <row r="3" spans="1:5" ht="14.4" customHeight="1" x14ac:dyDescent="0.3">
      <c r="C3" s="13" t="s">
        <v>152</v>
      </c>
      <c r="D3" s="14" t="s">
        <v>3</v>
      </c>
      <c r="E3" s="15" t="s">
        <v>4</v>
      </c>
    </row>
    <row r="4" spans="1:5" x14ac:dyDescent="0.3">
      <c r="C4" s="16" t="s">
        <v>153</v>
      </c>
      <c r="D4" s="17">
        <v>320</v>
      </c>
      <c r="E4" s="22">
        <v>76.923076923076934</v>
      </c>
    </row>
    <row r="5" spans="1:5" x14ac:dyDescent="0.3">
      <c r="C5" s="16" t="s">
        <v>154</v>
      </c>
      <c r="D5" s="17">
        <v>37</v>
      </c>
      <c r="E5" s="22">
        <v>8.8942307692307701</v>
      </c>
    </row>
    <row r="6" spans="1:5" x14ac:dyDescent="0.3">
      <c r="C6" s="16" t="s">
        <v>155</v>
      </c>
      <c r="D6" s="17">
        <v>39</v>
      </c>
      <c r="E6" s="22">
        <v>9.375</v>
      </c>
    </row>
    <row r="7" spans="1:5" ht="13.8" customHeight="1" x14ac:dyDescent="0.3">
      <c r="C7" s="16" t="s">
        <v>299</v>
      </c>
      <c r="D7" s="17">
        <v>20</v>
      </c>
      <c r="E7" s="22">
        <v>4.8076923076923084</v>
      </c>
    </row>
    <row r="8" spans="1:5" ht="15" thickBot="1" x14ac:dyDescent="0.35">
      <c r="C8" s="19" t="s">
        <v>13</v>
      </c>
      <c r="D8" s="20">
        <v>416</v>
      </c>
      <c r="E8" s="21">
        <v>100</v>
      </c>
    </row>
    <row r="10" spans="1:5" ht="15" thickBot="1" x14ac:dyDescent="0.35"/>
    <row r="11" spans="1:5" x14ac:dyDescent="0.3">
      <c r="C11" s="13" t="s">
        <v>156</v>
      </c>
      <c r="D11" s="14" t="s">
        <v>3</v>
      </c>
      <c r="E11" s="15" t="s">
        <v>4</v>
      </c>
    </row>
    <row r="12" spans="1:5" x14ac:dyDescent="0.3">
      <c r="C12" s="16" t="s">
        <v>153</v>
      </c>
      <c r="D12" s="17">
        <v>137</v>
      </c>
      <c r="E12" s="22">
        <v>32.932692307692307</v>
      </c>
    </row>
    <row r="13" spans="1:5" ht="14.4" customHeight="1" x14ac:dyDescent="0.3">
      <c r="C13" s="16" t="s">
        <v>154</v>
      </c>
      <c r="D13" s="17">
        <v>85</v>
      </c>
      <c r="E13" s="22">
        <v>20.432692307692307</v>
      </c>
    </row>
    <row r="14" spans="1:5" x14ac:dyDescent="0.3">
      <c r="C14" s="16" t="s">
        <v>155</v>
      </c>
      <c r="D14" s="17">
        <v>130</v>
      </c>
      <c r="E14" s="22">
        <v>31.25</v>
      </c>
    </row>
    <row r="15" spans="1:5" x14ac:dyDescent="0.3">
      <c r="C15" s="16" t="s">
        <v>299</v>
      </c>
      <c r="D15" s="17">
        <v>64</v>
      </c>
      <c r="E15" s="22">
        <v>15.384615384615385</v>
      </c>
    </row>
    <row r="16" spans="1:5" ht="15" thickBot="1" x14ac:dyDescent="0.35">
      <c r="C16" s="19" t="s">
        <v>13</v>
      </c>
      <c r="D16" s="20">
        <v>416</v>
      </c>
      <c r="E16" s="21">
        <v>100</v>
      </c>
    </row>
    <row r="18" spans="3:5" ht="15" thickBot="1" x14ac:dyDescent="0.35"/>
    <row r="19" spans="3:5" x14ac:dyDescent="0.3">
      <c r="C19" s="13" t="s">
        <v>157</v>
      </c>
      <c r="D19" s="14" t="s">
        <v>3</v>
      </c>
      <c r="E19" s="15" t="s">
        <v>4</v>
      </c>
    </row>
    <row r="20" spans="3:5" x14ac:dyDescent="0.3">
      <c r="C20" s="16" t="s">
        <v>153</v>
      </c>
      <c r="D20" s="17">
        <v>295</v>
      </c>
      <c r="E20" s="22">
        <v>70.913461538461547</v>
      </c>
    </row>
    <row r="21" spans="3:5" x14ac:dyDescent="0.3">
      <c r="C21" s="16" t="s">
        <v>154</v>
      </c>
      <c r="D21" s="17">
        <v>34</v>
      </c>
      <c r="E21" s="22">
        <v>8.1730769230769234</v>
      </c>
    </row>
    <row r="22" spans="3:5" x14ac:dyDescent="0.3">
      <c r="C22" s="16" t="s">
        <v>155</v>
      </c>
      <c r="D22" s="17">
        <v>51</v>
      </c>
      <c r="E22" s="22">
        <v>12.259615384615383</v>
      </c>
    </row>
    <row r="23" spans="3:5" x14ac:dyDescent="0.3">
      <c r="C23" s="16" t="s">
        <v>299</v>
      </c>
      <c r="D23" s="17">
        <v>36</v>
      </c>
      <c r="E23" s="22">
        <v>8.6538461538461533</v>
      </c>
    </row>
    <row r="24" spans="3:5" ht="15" customHeight="1" thickBot="1" x14ac:dyDescent="0.35">
      <c r="C24" s="19" t="s">
        <v>13</v>
      </c>
      <c r="D24" s="20">
        <v>416</v>
      </c>
      <c r="E24" s="21">
        <v>100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1" sqref="K11"/>
    </sheetView>
  </sheetViews>
  <sheetFormatPr defaultRowHeight="14.4" x14ac:dyDescent="0.3"/>
  <cols>
    <col min="1" max="1" width="11.88671875" bestFit="1" customWidth="1"/>
    <col min="3" max="3" width="39.33203125" bestFit="1" customWidth="1"/>
    <col min="4" max="4" width="9.33203125" bestFit="1" customWidth="1"/>
  </cols>
  <sheetData>
    <row r="1" spans="1:5" x14ac:dyDescent="0.3">
      <c r="A1" s="1" t="s">
        <v>0</v>
      </c>
      <c r="C1" s="2" t="s">
        <v>298</v>
      </c>
    </row>
    <row r="2" spans="1:5" ht="15" thickBot="1" x14ac:dyDescent="0.35"/>
    <row r="3" spans="1:5" x14ac:dyDescent="0.3">
      <c r="C3" s="13" t="s">
        <v>183</v>
      </c>
      <c r="D3" s="14" t="s">
        <v>3</v>
      </c>
      <c r="E3" s="15" t="s">
        <v>4</v>
      </c>
    </row>
    <row r="4" spans="1:5" x14ac:dyDescent="0.3">
      <c r="C4" s="16" t="s">
        <v>188</v>
      </c>
      <c r="D4" s="17">
        <v>149</v>
      </c>
      <c r="E4" s="22">
        <v>33.184855233853007</v>
      </c>
    </row>
    <row r="5" spans="1:5" x14ac:dyDescent="0.3">
      <c r="C5" s="16" t="s">
        <v>187</v>
      </c>
      <c r="D5" s="17">
        <v>178</v>
      </c>
      <c r="E5" s="22">
        <v>39.643652561247215</v>
      </c>
    </row>
    <row r="6" spans="1:5" x14ac:dyDescent="0.3">
      <c r="C6" s="16" t="s">
        <v>186</v>
      </c>
      <c r="D6" s="17">
        <v>63</v>
      </c>
      <c r="E6" s="22">
        <v>14.03118040089087</v>
      </c>
    </row>
    <row r="7" spans="1:5" x14ac:dyDescent="0.3">
      <c r="C7" s="16" t="s">
        <v>185</v>
      </c>
      <c r="D7" s="17">
        <v>34</v>
      </c>
      <c r="E7" s="22">
        <v>7.5723830734966597</v>
      </c>
    </row>
    <row r="8" spans="1:5" x14ac:dyDescent="0.3">
      <c r="C8" s="16" t="s">
        <v>184</v>
      </c>
      <c r="D8" s="17">
        <v>15</v>
      </c>
      <c r="E8" s="22">
        <v>3.3407572383073498</v>
      </c>
    </row>
    <row r="9" spans="1:5" x14ac:dyDescent="0.3">
      <c r="C9" s="16" t="s">
        <v>299</v>
      </c>
      <c r="D9" s="17">
        <v>10</v>
      </c>
      <c r="E9" s="22">
        <v>2.2271714922048997</v>
      </c>
    </row>
    <row r="10" spans="1:5" ht="15" thickBot="1" x14ac:dyDescent="0.35">
      <c r="C10" s="19" t="s">
        <v>9</v>
      </c>
      <c r="D10" s="20">
        <v>449</v>
      </c>
      <c r="E10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2" sqref="D22"/>
    </sheetView>
  </sheetViews>
  <sheetFormatPr defaultRowHeight="14.4" x14ac:dyDescent="0.3"/>
  <cols>
    <col min="1" max="1" width="11.88671875" bestFit="1" customWidth="1"/>
    <col min="3" max="3" width="82.33203125" bestFit="1" customWidth="1"/>
    <col min="4" max="4" width="9.77734375" bestFit="1" customWidth="1"/>
  </cols>
  <sheetData>
    <row r="1" spans="1:5" x14ac:dyDescent="0.3">
      <c r="A1" s="1" t="s">
        <v>0</v>
      </c>
      <c r="C1" s="2" t="s">
        <v>202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4</v>
      </c>
    </row>
    <row r="4" spans="1:5" x14ac:dyDescent="0.3">
      <c r="C4" s="16" t="s">
        <v>300</v>
      </c>
      <c r="D4" s="17">
        <v>222</v>
      </c>
      <c r="E4" s="22">
        <v>49.443207126948771</v>
      </c>
    </row>
    <row r="5" spans="1:5" x14ac:dyDescent="0.3">
      <c r="C5" s="16" t="s">
        <v>301</v>
      </c>
      <c r="D5" s="17">
        <v>248</v>
      </c>
      <c r="E5" s="22">
        <v>55.233853006681514</v>
      </c>
    </row>
    <row r="6" spans="1:5" x14ac:dyDescent="0.3">
      <c r="C6" s="16" t="s">
        <v>203</v>
      </c>
      <c r="D6" s="17">
        <v>231</v>
      </c>
      <c r="E6" s="22">
        <v>51.44766146993318</v>
      </c>
    </row>
    <row r="7" spans="1:5" x14ac:dyDescent="0.3">
      <c r="C7" s="16" t="s">
        <v>204</v>
      </c>
      <c r="D7" s="17">
        <v>329</v>
      </c>
      <c r="E7" s="22">
        <v>73.273942093541194</v>
      </c>
    </row>
    <row r="8" spans="1:5" x14ac:dyDescent="0.3">
      <c r="C8" s="16" t="s">
        <v>205</v>
      </c>
      <c r="D8" s="17">
        <v>287</v>
      </c>
      <c r="E8" s="22">
        <v>63.919821826280618</v>
      </c>
    </row>
    <row r="9" spans="1:5" x14ac:dyDescent="0.3">
      <c r="C9" s="16" t="s">
        <v>302</v>
      </c>
      <c r="D9" s="17">
        <v>149</v>
      </c>
      <c r="E9" s="22">
        <v>33.184855233853007</v>
      </c>
    </row>
    <row r="10" spans="1:5" x14ac:dyDescent="0.3">
      <c r="C10" s="16" t="s">
        <v>303</v>
      </c>
      <c r="D10" s="17">
        <v>187</v>
      </c>
      <c r="E10" s="22">
        <v>41.648106904231625</v>
      </c>
    </row>
    <row r="11" spans="1:5" x14ac:dyDescent="0.3">
      <c r="C11" s="16" t="s">
        <v>42</v>
      </c>
      <c r="D11" s="17">
        <v>6</v>
      </c>
      <c r="E11" s="22">
        <v>1.3363028953229399</v>
      </c>
    </row>
    <row r="12" spans="1:5" x14ac:dyDescent="0.3">
      <c r="C12" s="16" t="s">
        <v>171</v>
      </c>
      <c r="D12" s="17">
        <v>8</v>
      </c>
      <c r="E12" s="22">
        <v>1.7817371937639197</v>
      </c>
    </row>
    <row r="13" spans="1:5" x14ac:dyDescent="0.3">
      <c r="C13" s="16" t="s">
        <v>242</v>
      </c>
      <c r="D13" s="17">
        <v>12</v>
      </c>
      <c r="E13" s="22">
        <v>2.6726057906458798</v>
      </c>
    </row>
    <row r="14" spans="1:5" ht="15" thickBot="1" x14ac:dyDescent="0.35">
      <c r="C14" s="19" t="s">
        <v>9</v>
      </c>
      <c r="D14" s="20">
        <v>449</v>
      </c>
      <c r="E14" s="26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" sqref="C1"/>
    </sheetView>
  </sheetViews>
  <sheetFormatPr defaultRowHeight="14.4" x14ac:dyDescent="0.3"/>
  <cols>
    <col min="3" max="3" width="14.21875" customWidth="1"/>
    <col min="4" max="4" width="9.77734375" bestFit="1" customWidth="1"/>
    <col min="5" max="5" width="12.109375" bestFit="1" customWidth="1"/>
  </cols>
  <sheetData>
    <row r="1" spans="1:5" x14ac:dyDescent="0.3">
      <c r="A1" s="1" t="s">
        <v>0</v>
      </c>
      <c r="C1" s="2" t="s">
        <v>304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12</v>
      </c>
    </row>
    <row r="4" spans="1:5" x14ac:dyDescent="0.3">
      <c r="C4" s="16" t="s">
        <v>6</v>
      </c>
      <c r="D4" s="17">
        <v>348</v>
      </c>
      <c r="E4" s="22">
        <v>79.452054794520549</v>
      </c>
    </row>
    <row r="5" spans="1:5" x14ac:dyDescent="0.3">
      <c r="C5" s="16" t="s">
        <v>7</v>
      </c>
      <c r="D5" s="17">
        <v>90</v>
      </c>
      <c r="E5" s="22">
        <v>20.547945205479451</v>
      </c>
    </row>
    <row r="6" spans="1:5" ht="15" thickBot="1" x14ac:dyDescent="0.35">
      <c r="C6" s="19" t="s">
        <v>13</v>
      </c>
      <c r="D6" s="20">
        <v>438</v>
      </c>
      <c r="E6" s="21">
        <v>100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P11" sqref="P11"/>
    </sheetView>
  </sheetViews>
  <sheetFormatPr defaultRowHeight="14.4" x14ac:dyDescent="0.3"/>
  <cols>
    <col min="3" max="3" width="13.6640625" customWidth="1"/>
    <col min="4" max="4" width="9.77734375" bestFit="1" customWidth="1"/>
  </cols>
  <sheetData>
    <row r="1" spans="1:5" x14ac:dyDescent="0.3">
      <c r="A1" s="1" t="s">
        <v>0</v>
      </c>
      <c r="C1" s="2" t="s">
        <v>305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4</v>
      </c>
    </row>
    <row r="4" spans="1:5" x14ac:dyDescent="0.3">
      <c r="C4" s="16" t="s">
        <v>6</v>
      </c>
      <c r="D4" s="17">
        <v>404</v>
      </c>
      <c r="E4" s="22">
        <v>92.237442922374427</v>
      </c>
    </row>
    <row r="5" spans="1:5" x14ac:dyDescent="0.3">
      <c r="C5" s="16" t="s">
        <v>7</v>
      </c>
      <c r="D5" s="17">
        <v>34</v>
      </c>
      <c r="E5" s="22">
        <v>7.7625570776255701</v>
      </c>
    </row>
    <row r="6" spans="1:5" ht="15" thickBot="1" x14ac:dyDescent="0.35">
      <c r="C6" s="19" t="s">
        <v>13</v>
      </c>
      <c r="D6" s="20">
        <v>438</v>
      </c>
      <c r="E6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15.109375" bestFit="1" customWidth="1"/>
    <col min="5" max="5" width="11.21875" customWidth="1"/>
    <col min="6" max="6" width="13.33203125" customWidth="1"/>
    <col min="7" max="7" width="10.5546875" bestFit="1" customWidth="1"/>
  </cols>
  <sheetData>
    <row r="1" spans="1:14" x14ac:dyDescent="0.3">
      <c r="A1" s="1" t="s">
        <v>0</v>
      </c>
      <c r="C1" s="2" t="s">
        <v>89</v>
      </c>
    </row>
    <row r="2" spans="1:14" ht="15" thickBot="1" x14ac:dyDescent="0.35"/>
    <row r="3" spans="1:14" x14ac:dyDescent="0.3">
      <c r="C3" s="142" t="s">
        <v>70</v>
      </c>
      <c r="D3" s="143"/>
      <c r="E3" s="143"/>
      <c r="F3" s="143"/>
      <c r="G3" s="144"/>
      <c r="J3" s="142" t="s">
        <v>70</v>
      </c>
      <c r="K3" s="143"/>
      <c r="L3" s="143"/>
      <c r="M3" s="143"/>
      <c r="N3" s="144"/>
    </row>
    <row r="4" spans="1:14" x14ac:dyDescent="0.3">
      <c r="C4" s="90"/>
      <c r="D4" s="91" t="s">
        <v>73</v>
      </c>
      <c r="E4" s="91" t="s">
        <v>74</v>
      </c>
      <c r="F4" s="91" t="s">
        <v>75</v>
      </c>
      <c r="G4" s="92" t="s">
        <v>76</v>
      </c>
      <c r="J4" s="90"/>
      <c r="K4" s="91" t="s">
        <v>73</v>
      </c>
      <c r="L4" s="91" t="s">
        <v>74</v>
      </c>
      <c r="M4" s="91" t="s">
        <v>75</v>
      </c>
      <c r="N4" s="92" t="s">
        <v>76</v>
      </c>
    </row>
    <row r="5" spans="1:14" x14ac:dyDescent="0.3">
      <c r="C5" s="90" t="s">
        <v>80</v>
      </c>
      <c r="D5" s="91"/>
      <c r="E5" s="95"/>
      <c r="F5" s="95"/>
      <c r="G5" s="96"/>
      <c r="J5" s="90" t="s">
        <v>80</v>
      </c>
      <c r="K5" s="91">
        <v>70</v>
      </c>
      <c r="L5" s="95">
        <v>30.542857142857144</v>
      </c>
      <c r="M5" s="95">
        <v>39.416279177291642</v>
      </c>
      <c r="N5" s="96">
        <v>12</v>
      </c>
    </row>
    <row r="6" spans="1:14" x14ac:dyDescent="0.3">
      <c r="C6" s="90" t="s">
        <v>81</v>
      </c>
      <c r="D6" s="91"/>
      <c r="E6" s="95"/>
      <c r="F6" s="95"/>
      <c r="G6" s="96"/>
      <c r="J6" s="90" t="s">
        <v>81</v>
      </c>
      <c r="K6" s="91">
        <v>70</v>
      </c>
      <c r="L6" s="95">
        <v>36.457142857142856</v>
      </c>
      <c r="M6" s="95">
        <v>82.396300345094417</v>
      </c>
      <c r="N6" s="96">
        <v>0</v>
      </c>
    </row>
    <row r="7" spans="1:14" x14ac:dyDescent="0.3">
      <c r="C7" s="90" t="s">
        <v>82</v>
      </c>
      <c r="D7" s="91"/>
      <c r="E7" s="95"/>
      <c r="F7" s="95"/>
      <c r="G7" s="96"/>
      <c r="J7" s="90" t="s">
        <v>82</v>
      </c>
      <c r="K7" s="91">
        <v>70</v>
      </c>
      <c r="L7" s="95">
        <v>158.67142857142858</v>
      </c>
      <c r="M7" s="95">
        <v>570.34082669236693</v>
      </c>
      <c r="N7" s="96">
        <v>8.5</v>
      </c>
    </row>
    <row r="8" spans="1:14" x14ac:dyDescent="0.3">
      <c r="C8" s="90" t="s">
        <v>83</v>
      </c>
      <c r="D8" s="91"/>
      <c r="E8" s="95"/>
      <c r="F8" s="95"/>
      <c r="G8" s="96"/>
      <c r="J8" s="90" t="s">
        <v>83</v>
      </c>
      <c r="K8" s="91">
        <v>70</v>
      </c>
      <c r="L8" s="95">
        <v>218.72857142857143</v>
      </c>
      <c r="M8" s="95">
        <v>721.75823808551456</v>
      </c>
      <c r="N8" s="96">
        <v>0.5</v>
      </c>
    </row>
    <row r="9" spans="1:14" ht="15" thickBot="1" x14ac:dyDescent="0.35">
      <c r="C9" s="97" t="s">
        <v>87</v>
      </c>
      <c r="D9" s="94"/>
      <c r="E9" s="98"/>
      <c r="F9" s="98"/>
      <c r="G9" s="99"/>
      <c r="J9" s="97" t="s">
        <v>87</v>
      </c>
      <c r="K9" s="94">
        <v>70</v>
      </c>
      <c r="L9" s="98">
        <v>690.2285714285714</v>
      </c>
      <c r="M9" s="98">
        <v>3678.7024262912091</v>
      </c>
      <c r="N9" s="99">
        <v>0</v>
      </c>
    </row>
    <row r="10" spans="1:14" x14ac:dyDescent="0.3">
      <c r="C10" s="142" t="s">
        <v>84</v>
      </c>
      <c r="D10" s="143"/>
      <c r="E10" s="143"/>
      <c r="F10" s="143"/>
      <c r="G10" s="144"/>
      <c r="J10" s="142" t="s">
        <v>84</v>
      </c>
      <c r="K10" s="143"/>
      <c r="L10" s="143"/>
      <c r="M10" s="143"/>
      <c r="N10" s="144"/>
    </row>
    <row r="11" spans="1:14" x14ac:dyDescent="0.3">
      <c r="C11" s="90"/>
      <c r="D11" s="91" t="s">
        <v>73</v>
      </c>
      <c r="E11" s="91" t="s">
        <v>74</v>
      </c>
      <c r="F11" s="91" t="s">
        <v>75</v>
      </c>
      <c r="G11" s="92" t="s">
        <v>76</v>
      </c>
      <c r="J11" s="90"/>
      <c r="K11" s="91" t="s">
        <v>73</v>
      </c>
      <c r="L11" s="91" t="s">
        <v>74</v>
      </c>
      <c r="M11" s="91" t="s">
        <v>75</v>
      </c>
      <c r="N11" s="92" t="s">
        <v>76</v>
      </c>
    </row>
    <row r="12" spans="1:14" x14ac:dyDescent="0.3">
      <c r="C12" s="90" t="s">
        <v>80</v>
      </c>
      <c r="D12" s="91"/>
      <c r="E12" s="95"/>
      <c r="F12" s="95"/>
      <c r="G12" s="96"/>
      <c r="J12" s="90" t="s">
        <v>80</v>
      </c>
      <c r="K12" s="91">
        <v>152</v>
      </c>
      <c r="L12" s="95">
        <v>26.592105263157894</v>
      </c>
      <c r="M12" s="95">
        <v>40.406929322337398</v>
      </c>
      <c r="N12" s="96">
        <v>15</v>
      </c>
    </row>
    <row r="13" spans="1:14" x14ac:dyDescent="0.3">
      <c r="C13" s="90" t="s">
        <v>81</v>
      </c>
      <c r="D13" s="91"/>
      <c r="E13" s="95"/>
      <c r="F13" s="95"/>
      <c r="G13" s="96"/>
      <c r="J13" s="90" t="s">
        <v>81</v>
      </c>
      <c r="K13" s="91">
        <v>152</v>
      </c>
      <c r="L13" s="95">
        <v>58.986842105263158</v>
      </c>
      <c r="M13" s="95">
        <v>145.65472130682301</v>
      </c>
      <c r="N13" s="96">
        <v>0</v>
      </c>
    </row>
    <row r="14" spans="1:14" x14ac:dyDescent="0.3">
      <c r="C14" s="90" t="s">
        <v>82</v>
      </c>
      <c r="D14" s="91"/>
      <c r="E14" s="95"/>
      <c r="F14" s="95"/>
      <c r="G14" s="96"/>
      <c r="J14" s="90" t="s">
        <v>82</v>
      </c>
      <c r="K14" s="91">
        <v>152</v>
      </c>
      <c r="L14" s="95">
        <v>91.96710526315789</v>
      </c>
      <c r="M14" s="95">
        <v>215.90543728949405</v>
      </c>
      <c r="N14" s="96">
        <v>7</v>
      </c>
    </row>
    <row r="15" spans="1:14" x14ac:dyDescent="0.3">
      <c r="C15" s="90" t="s">
        <v>83</v>
      </c>
      <c r="D15" s="91"/>
      <c r="E15" s="95"/>
      <c r="F15" s="95"/>
      <c r="G15" s="96"/>
      <c r="J15" s="90" t="s">
        <v>83</v>
      </c>
      <c r="K15" s="91">
        <v>152</v>
      </c>
      <c r="L15" s="95">
        <v>1150.6776315789473</v>
      </c>
      <c r="M15" s="95">
        <v>4640.2369724283526</v>
      </c>
      <c r="N15" s="96">
        <v>100</v>
      </c>
    </row>
    <row r="16" spans="1:14" ht="15" thickBot="1" x14ac:dyDescent="0.35">
      <c r="C16" s="97" t="s">
        <v>87</v>
      </c>
      <c r="D16" s="94"/>
      <c r="E16" s="98"/>
      <c r="F16" s="98"/>
      <c r="G16" s="99"/>
      <c r="J16" s="97" t="s">
        <v>87</v>
      </c>
      <c r="K16" s="94">
        <v>152</v>
      </c>
      <c r="L16" s="98">
        <v>654.6776315789474</v>
      </c>
      <c r="M16" s="98">
        <v>2121.855955694185</v>
      </c>
      <c r="N16" s="99">
        <v>59</v>
      </c>
    </row>
    <row r="17" spans="3:14" x14ac:dyDescent="0.3">
      <c r="C17" s="142" t="s">
        <v>85</v>
      </c>
      <c r="D17" s="143"/>
      <c r="E17" s="143"/>
      <c r="F17" s="143"/>
      <c r="G17" s="144"/>
      <c r="J17" s="142" t="s">
        <v>85</v>
      </c>
      <c r="K17" s="143"/>
      <c r="L17" s="143"/>
      <c r="M17" s="143"/>
      <c r="N17" s="144"/>
    </row>
    <row r="18" spans="3:14" x14ac:dyDescent="0.3">
      <c r="C18" s="90"/>
      <c r="D18" s="91" t="s">
        <v>73</v>
      </c>
      <c r="E18" s="91" t="s">
        <v>74</v>
      </c>
      <c r="F18" s="91" t="s">
        <v>75</v>
      </c>
      <c r="G18" s="92" t="s">
        <v>76</v>
      </c>
      <c r="J18" s="90"/>
      <c r="K18" s="91" t="s">
        <v>73</v>
      </c>
      <c r="L18" s="91" t="s">
        <v>74</v>
      </c>
      <c r="M18" s="91" t="s">
        <v>75</v>
      </c>
      <c r="N18" s="92" t="s">
        <v>76</v>
      </c>
    </row>
    <row r="19" spans="3:14" x14ac:dyDescent="0.3">
      <c r="C19" s="90" t="s">
        <v>80</v>
      </c>
      <c r="D19" s="91"/>
      <c r="E19" s="95"/>
      <c r="F19" s="95"/>
      <c r="G19" s="96"/>
      <c r="J19" s="90" t="s">
        <v>80</v>
      </c>
      <c r="K19" s="91">
        <v>87</v>
      </c>
      <c r="L19" s="95">
        <v>42.977011494252871</v>
      </c>
      <c r="M19" s="95">
        <v>54.832297605812805</v>
      </c>
      <c r="N19" s="96">
        <v>25</v>
      </c>
    </row>
    <row r="20" spans="3:14" x14ac:dyDescent="0.3">
      <c r="C20" s="90" t="s">
        <v>81</v>
      </c>
      <c r="D20" s="91"/>
      <c r="E20" s="95"/>
      <c r="F20" s="95"/>
      <c r="G20" s="96"/>
      <c r="J20" s="90" t="s">
        <v>81</v>
      </c>
      <c r="K20" s="91">
        <v>87</v>
      </c>
      <c r="L20" s="95">
        <v>40.540229885057471</v>
      </c>
      <c r="M20" s="95">
        <v>143.43678654665359</v>
      </c>
      <c r="N20" s="96">
        <v>0</v>
      </c>
    </row>
    <row r="21" spans="3:14" x14ac:dyDescent="0.3">
      <c r="C21" s="90" t="s">
        <v>82</v>
      </c>
      <c r="D21" s="91"/>
      <c r="E21" s="95"/>
      <c r="F21" s="95"/>
      <c r="G21" s="96"/>
      <c r="J21" s="90" t="s">
        <v>82</v>
      </c>
      <c r="K21" s="91">
        <v>87</v>
      </c>
      <c r="L21" s="95">
        <v>433.57471264367814</v>
      </c>
      <c r="M21" s="95">
        <v>2187.0571425855592</v>
      </c>
      <c r="N21" s="96">
        <v>12</v>
      </c>
    </row>
    <row r="22" spans="3:14" x14ac:dyDescent="0.3">
      <c r="C22" s="90" t="s">
        <v>83</v>
      </c>
      <c r="D22" s="91"/>
      <c r="E22" s="95"/>
      <c r="F22" s="95"/>
      <c r="G22" s="96"/>
      <c r="J22" s="90" t="s">
        <v>83</v>
      </c>
      <c r="K22" s="91">
        <v>87</v>
      </c>
      <c r="L22" s="95">
        <v>6493.0919540229888</v>
      </c>
      <c r="M22" s="95">
        <v>18148.956879264428</v>
      </c>
      <c r="N22" s="96">
        <v>340</v>
      </c>
    </row>
    <row r="23" spans="3:14" ht="15" thickBot="1" x14ac:dyDescent="0.35">
      <c r="C23" s="97" t="s">
        <v>87</v>
      </c>
      <c r="D23" s="94"/>
      <c r="E23" s="98"/>
      <c r="F23" s="98"/>
      <c r="G23" s="99"/>
      <c r="J23" s="97" t="s">
        <v>87</v>
      </c>
      <c r="K23" s="94">
        <v>87</v>
      </c>
      <c r="L23" s="98">
        <v>2466.2873563218391</v>
      </c>
      <c r="M23" s="98">
        <v>8258.3170985490196</v>
      </c>
      <c r="N23" s="99">
        <v>300</v>
      </c>
    </row>
    <row r="24" spans="3:14" x14ac:dyDescent="0.3">
      <c r="C24" s="142" t="s">
        <v>86</v>
      </c>
      <c r="D24" s="143"/>
      <c r="E24" s="143"/>
      <c r="F24" s="143"/>
      <c r="G24" s="144"/>
      <c r="J24" s="142" t="s">
        <v>86</v>
      </c>
      <c r="K24" s="143"/>
      <c r="L24" s="143"/>
      <c r="M24" s="143"/>
      <c r="N24" s="144"/>
    </row>
    <row r="25" spans="3:14" x14ac:dyDescent="0.3">
      <c r="C25" s="90"/>
      <c r="D25" s="91" t="s">
        <v>73</v>
      </c>
      <c r="E25" s="91" t="s">
        <v>74</v>
      </c>
      <c r="F25" s="91" t="s">
        <v>75</v>
      </c>
      <c r="G25" s="92" t="s">
        <v>76</v>
      </c>
      <c r="J25" s="90"/>
      <c r="K25" s="91" t="s">
        <v>73</v>
      </c>
      <c r="L25" s="91" t="s">
        <v>74</v>
      </c>
      <c r="M25" s="91" t="s">
        <v>75</v>
      </c>
      <c r="N25" s="92" t="s">
        <v>76</v>
      </c>
    </row>
    <row r="26" spans="3:14" x14ac:dyDescent="0.3">
      <c r="C26" s="90" t="s">
        <v>80</v>
      </c>
      <c r="D26" s="91"/>
      <c r="E26" s="95"/>
      <c r="F26" s="95"/>
      <c r="G26" s="96"/>
      <c r="J26" s="90" t="s">
        <v>80</v>
      </c>
      <c r="K26" s="91">
        <v>312</v>
      </c>
      <c r="L26" s="95">
        <v>32.083333333333336</v>
      </c>
      <c r="M26" s="95">
        <v>44.968435994578456</v>
      </c>
      <c r="N26" s="96">
        <v>17.5</v>
      </c>
    </row>
    <row r="27" spans="3:14" x14ac:dyDescent="0.3">
      <c r="C27" s="90" t="s">
        <v>81</v>
      </c>
      <c r="D27" s="91"/>
      <c r="E27" s="95"/>
      <c r="F27" s="95"/>
      <c r="G27" s="96"/>
      <c r="J27" s="90" t="s">
        <v>81</v>
      </c>
      <c r="K27" s="91">
        <v>312</v>
      </c>
      <c r="L27" s="95">
        <v>49.282051282051285</v>
      </c>
      <c r="M27" s="95">
        <v>132.95908975391748</v>
      </c>
      <c r="N27" s="96">
        <v>0</v>
      </c>
    </row>
    <row r="28" spans="3:14" x14ac:dyDescent="0.3">
      <c r="C28" s="90" t="s">
        <v>82</v>
      </c>
      <c r="D28" s="91"/>
      <c r="E28" s="95"/>
      <c r="F28" s="95"/>
      <c r="G28" s="96"/>
      <c r="J28" s="90" t="s">
        <v>82</v>
      </c>
      <c r="K28" s="91">
        <v>312</v>
      </c>
      <c r="L28" s="95">
        <v>201.97756410256412</v>
      </c>
      <c r="M28" s="95">
        <v>1199.6188553906773</v>
      </c>
      <c r="N28" s="96">
        <v>9</v>
      </c>
    </row>
    <row r="29" spans="3:14" x14ac:dyDescent="0.3">
      <c r="C29" s="90" t="s">
        <v>83</v>
      </c>
      <c r="D29" s="91"/>
      <c r="E29" s="95"/>
      <c r="F29" s="95"/>
      <c r="G29" s="96"/>
      <c r="J29" s="90" t="s">
        <v>83</v>
      </c>
      <c r="K29" s="91">
        <v>312</v>
      </c>
      <c r="L29" s="95">
        <v>2425.0416666666665</v>
      </c>
      <c r="M29" s="95">
        <v>10402.557175176891</v>
      </c>
      <c r="N29" s="96">
        <v>100</v>
      </c>
    </row>
    <row r="30" spans="3:14" ht="15" thickBot="1" x14ac:dyDescent="0.35">
      <c r="C30" s="97" t="s">
        <v>87</v>
      </c>
      <c r="D30" s="94"/>
      <c r="E30" s="98"/>
      <c r="F30" s="98"/>
      <c r="G30" s="99"/>
      <c r="J30" s="97" t="s">
        <v>87</v>
      </c>
      <c r="K30" s="94">
        <v>312</v>
      </c>
      <c r="L30" s="98">
        <v>1161.8397435897436</v>
      </c>
      <c r="M30" s="98">
        <v>4971.0814838352671</v>
      </c>
      <c r="N30" s="99">
        <v>59</v>
      </c>
    </row>
    <row r="32" spans="3:14" x14ac:dyDescent="0.3">
      <c r="C32" s="40" t="s">
        <v>88</v>
      </c>
    </row>
  </sheetData>
  <mergeCells count="8">
    <mergeCell ref="C3:G3"/>
    <mergeCell ref="C10:G10"/>
    <mergeCell ref="C17:G17"/>
    <mergeCell ref="C24:G24"/>
    <mergeCell ref="J3:N3"/>
    <mergeCell ref="J10:N10"/>
    <mergeCell ref="J17:N17"/>
    <mergeCell ref="J24:N24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35.88671875" bestFit="1" customWidth="1"/>
    <col min="5" max="5" width="15.33203125" bestFit="1" customWidth="1"/>
  </cols>
  <sheetData>
    <row r="1" spans="1:6" x14ac:dyDescent="0.3">
      <c r="A1" s="1" t="s">
        <v>0</v>
      </c>
      <c r="C1" s="2" t="s">
        <v>95</v>
      </c>
    </row>
    <row r="3" spans="1:6" ht="15" thickBot="1" x14ac:dyDescent="0.35"/>
    <row r="4" spans="1:6" x14ac:dyDescent="0.3">
      <c r="C4" s="53"/>
      <c r="D4" s="14" t="s">
        <v>73</v>
      </c>
      <c r="E4" s="14" t="s">
        <v>94</v>
      </c>
      <c r="F4" s="15" t="s">
        <v>76</v>
      </c>
    </row>
    <row r="5" spans="1:6" x14ac:dyDescent="0.3">
      <c r="C5" s="16" t="s">
        <v>90</v>
      </c>
      <c r="D5" s="17">
        <v>227</v>
      </c>
      <c r="E5" s="36">
        <v>16.753303964757709</v>
      </c>
      <c r="F5" s="18">
        <v>5</v>
      </c>
    </row>
    <row r="6" spans="1:6" x14ac:dyDescent="0.3">
      <c r="C6" s="16" t="s">
        <v>91</v>
      </c>
      <c r="D6" s="17">
        <v>229</v>
      </c>
      <c r="E6" s="36">
        <v>22.515283842794759</v>
      </c>
      <c r="F6" s="18">
        <v>13</v>
      </c>
    </row>
    <row r="7" spans="1:6" x14ac:dyDescent="0.3">
      <c r="C7" s="16" t="s">
        <v>92</v>
      </c>
      <c r="D7" s="17">
        <v>226</v>
      </c>
      <c r="E7" s="36">
        <v>49.924778761061944</v>
      </c>
      <c r="F7" s="18">
        <v>50</v>
      </c>
    </row>
    <row r="8" spans="1:6" x14ac:dyDescent="0.3">
      <c r="C8" s="16" t="s">
        <v>93</v>
      </c>
      <c r="D8" s="17">
        <v>229</v>
      </c>
      <c r="E8" s="36">
        <v>21.65938864628821</v>
      </c>
      <c r="F8" s="18">
        <v>13</v>
      </c>
    </row>
    <row r="9" spans="1:6" ht="15" thickBot="1" x14ac:dyDescent="0.35">
      <c r="C9" s="28" t="s">
        <v>51</v>
      </c>
      <c r="D9" s="29">
        <v>230</v>
      </c>
      <c r="E9" s="54">
        <v>6.7652173913043478</v>
      </c>
      <c r="F9" s="26">
        <v>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35.88671875" bestFit="1" customWidth="1"/>
    <col min="5" max="5" width="15.33203125" bestFit="1" customWidth="1"/>
  </cols>
  <sheetData>
    <row r="1" spans="1:6" x14ac:dyDescent="0.3">
      <c r="A1" s="1" t="s">
        <v>0</v>
      </c>
      <c r="C1" s="2" t="s">
        <v>96</v>
      </c>
    </row>
    <row r="3" spans="1:6" ht="15" thickBot="1" x14ac:dyDescent="0.35"/>
    <row r="4" spans="1:6" x14ac:dyDescent="0.3">
      <c r="C4" s="53"/>
      <c r="D4" s="14" t="s">
        <v>73</v>
      </c>
      <c r="E4" s="14" t="s">
        <v>94</v>
      </c>
      <c r="F4" s="15" t="s">
        <v>76</v>
      </c>
    </row>
    <row r="5" spans="1:6" x14ac:dyDescent="0.3">
      <c r="C5" s="16" t="s">
        <v>90</v>
      </c>
      <c r="D5" s="17">
        <v>293</v>
      </c>
      <c r="E5" s="17">
        <v>28.610921501706486</v>
      </c>
      <c r="F5" s="18">
        <v>15</v>
      </c>
    </row>
    <row r="6" spans="1:6" x14ac:dyDescent="0.3">
      <c r="C6" s="16" t="s">
        <v>91</v>
      </c>
      <c r="D6" s="17">
        <v>288</v>
      </c>
      <c r="E6" s="17">
        <v>11.833333333333334</v>
      </c>
      <c r="F6" s="18">
        <v>0</v>
      </c>
    </row>
    <row r="7" spans="1:6" x14ac:dyDescent="0.3">
      <c r="C7" s="16" t="s">
        <v>92</v>
      </c>
      <c r="D7" s="17">
        <v>286</v>
      </c>
      <c r="E7" s="17">
        <v>45.555944055944053</v>
      </c>
      <c r="F7" s="18">
        <v>50</v>
      </c>
    </row>
    <row r="8" spans="1:6" x14ac:dyDescent="0.3">
      <c r="C8" s="16" t="s">
        <v>93</v>
      </c>
      <c r="D8" s="17">
        <v>290</v>
      </c>
      <c r="E8" s="17">
        <v>16.558620689655172</v>
      </c>
      <c r="F8" s="18">
        <v>5</v>
      </c>
    </row>
    <row r="9" spans="1:6" ht="15" thickBot="1" x14ac:dyDescent="0.35">
      <c r="C9" s="28" t="s">
        <v>51</v>
      </c>
      <c r="D9" s="29">
        <v>295</v>
      </c>
      <c r="E9" s="29">
        <v>15.837288135593221</v>
      </c>
      <c r="F9" s="26">
        <v>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20.44140625" bestFit="1" customWidth="1"/>
    <col min="4" max="4" width="9.77734375" bestFit="1" customWidth="1"/>
    <col min="5" max="5" width="12" customWidth="1"/>
    <col min="6" max="6" width="9.77734375" bestFit="1" customWidth="1"/>
    <col min="8" max="8" width="9.77734375" bestFit="1" customWidth="1"/>
    <col min="10" max="10" width="9.77734375" bestFit="1" customWidth="1"/>
    <col min="12" max="12" width="9.77734375" bestFit="1" customWidth="1"/>
    <col min="14" max="14" width="9.77734375" bestFit="1" customWidth="1"/>
    <col min="16" max="16" width="9.77734375" bestFit="1" customWidth="1"/>
    <col min="18" max="18" width="9.77734375" bestFit="1" customWidth="1"/>
    <col min="20" max="20" width="9.77734375" bestFit="1" customWidth="1"/>
  </cols>
  <sheetData>
    <row r="1" spans="1:21" x14ac:dyDescent="0.3">
      <c r="A1" s="1" t="s">
        <v>0</v>
      </c>
      <c r="C1" s="2" t="s">
        <v>111</v>
      </c>
    </row>
    <row r="3" spans="1:21" ht="14.4" customHeight="1" x14ac:dyDescent="0.3"/>
    <row r="4" spans="1:21" ht="15" thickBot="1" x14ac:dyDescent="0.35"/>
    <row r="5" spans="1:21" ht="57" customHeight="1" x14ac:dyDescent="0.3">
      <c r="C5" s="53"/>
      <c r="D5" s="134" t="s">
        <v>103</v>
      </c>
      <c r="E5" s="135"/>
      <c r="F5" s="134" t="s">
        <v>104</v>
      </c>
      <c r="G5" s="135"/>
      <c r="H5" s="134" t="s">
        <v>105</v>
      </c>
      <c r="I5" s="135"/>
      <c r="J5" s="134" t="s">
        <v>106</v>
      </c>
      <c r="K5" s="135"/>
      <c r="L5" s="134" t="s">
        <v>107</v>
      </c>
      <c r="M5" s="135"/>
      <c r="N5" s="134" t="s">
        <v>108</v>
      </c>
      <c r="O5" s="135"/>
      <c r="P5" s="134" t="s">
        <v>109</v>
      </c>
      <c r="Q5" s="135"/>
      <c r="R5" s="134" t="s">
        <v>110</v>
      </c>
      <c r="S5" s="135"/>
      <c r="T5" s="145" t="s">
        <v>93</v>
      </c>
      <c r="U5" s="135"/>
    </row>
    <row r="6" spans="1:21" ht="15" thickBot="1" x14ac:dyDescent="0.35">
      <c r="C6" s="28"/>
      <c r="D6" s="56" t="s">
        <v>3</v>
      </c>
      <c r="E6" s="57" t="s">
        <v>4</v>
      </c>
      <c r="F6" s="56" t="s">
        <v>3</v>
      </c>
      <c r="G6" s="57" t="s">
        <v>4</v>
      </c>
      <c r="H6" s="56" t="s">
        <v>3</v>
      </c>
      <c r="I6" s="57" t="s">
        <v>4</v>
      </c>
      <c r="J6" s="56" t="s">
        <v>3</v>
      </c>
      <c r="K6" s="57" t="s">
        <v>4</v>
      </c>
      <c r="L6" s="56" t="s">
        <v>3</v>
      </c>
      <c r="M6" s="57" t="s">
        <v>4</v>
      </c>
      <c r="N6" s="56" t="s">
        <v>3</v>
      </c>
      <c r="O6" s="57" t="s">
        <v>4</v>
      </c>
      <c r="P6" s="56" t="s">
        <v>3</v>
      </c>
      <c r="Q6" s="57" t="s">
        <v>4</v>
      </c>
      <c r="R6" s="56" t="s">
        <v>3</v>
      </c>
      <c r="S6" s="57" t="s">
        <v>4</v>
      </c>
      <c r="T6" s="58" t="s">
        <v>3</v>
      </c>
      <c r="U6" s="57" t="s">
        <v>4</v>
      </c>
    </row>
    <row r="7" spans="1:21" x14ac:dyDescent="0.3">
      <c r="C7" s="16" t="s">
        <v>97</v>
      </c>
      <c r="D7" s="16">
        <v>1</v>
      </c>
      <c r="E7" s="22">
        <v>0.32051282051282048</v>
      </c>
      <c r="F7" s="16">
        <v>20</v>
      </c>
      <c r="G7" s="22">
        <v>6.4102564102564097</v>
      </c>
      <c r="H7" s="16">
        <v>2</v>
      </c>
      <c r="I7" s="22">
        <v>0.64102564102564097</v>
      </c>
      <c r="J7" s="16">
        <v>1</v>
      </c>
      <c r="K7" s="22">
        <v>0.32051282051282048</v>
      </c>
      <c r="L7" s="16">
        <v>2</v>
      </c>
      <c r="M7" s="22">
        <v>0.64102564102564097</v>
      </c>
      <c r="N7" s="16">
        <v>8</v>
      </c>
      <c r="O7" s="22">
        <v>2.5641025641025639</v>
      </c>
      <c r="P7" s="16">
        <v>3</v>
      </c>
      <c r="Q7" s="22">
        <v>0.96153846153846156</v>
      </c>
      <c r="R7" s="16">
        <v>11</v>
      </c>
      <c r="S7" s="22">
        <v>3.5256410256410255</v>
      </c>
      <c r="T7" s="17">
        <v>3</v>
      </c>
      <c r="U7" s="22">
        <v>0.96153846153846156</v>
      </c>
    </row>
    <row r="8" spans="1:21" x14ac:dyDescent="0.3">
      <c r="C8" s="16" t="s">
        <v>98</v>
      </c>
      <c r="D8" s="16">
        <v>44</v>
      </c>
      <c r="E8" s="22">
        <v>14.102564102564102</v>
      </c>
      <c r="F8" s="16">
        <v>94</v>
      </c>
      <c r="G8" s="22">
        <v>30.128205128205128</v>
      </c>
      <c r="H8" s="16">
        <v>25</v>
      </c>
      <c r="I8" s="22">
        <v>8.0128205128205128</v>
      </c>
      <c r="J8" s="16">
        <v>23</v>
      </c>
      <c r="K8" s="22">
        <v>7.3717948717948723</v>
      </c>
      <c r="L8" s="16">
        <v>50</v>
      </c>
      <c r="M8" s="22">
        <v>16.025641025641026</v>
      </c>
      <c r="N8" s="16">
        <v>63</v>
      </c>
      <c r="O8" s="22">
        <v>20.192307692307693</v>
      </c>
      <c r="P8" s="16">
        <v>26</v>
      </c>
      <c r="Q8" s="22">
        <v>8.3333333333333321</v>
      </c>
      <c r="R8" s="16">
        <v>81</v>
      </c>
      <c r="S8" s="22">
        <v>25.961538461538463</v>
      </c>
      <c r="T8" s="17">
        <v>18</v>
      </c>
      <c r="U8" s="22">
        <v>5.7692307692307692</v>
      </c>
    </row>
    <row r="9" spans="1:21" x14ac:dyDescent="0.3">
      <c r="C9" s="16" t="s">
        <v>99</v>
      </c>
      <c r="D9" s="16">
        <v>140</v>
      </c>
      <c r="E9" s="22">
        <v>44.871794871794876</v>
      </c>
      <c r="F9" s="16">
        <v>127</v>
      </c>
      <c r="G9" s="22">
        <v>40.705128205128204</v>
      </c>
      <c r="H9" s="16">
        <v>147</v>
      </c>
      <c r="I9" s="22">
        <v>47.115384615384613</v>
      </c>
      <c r="J9" s="16">
        <v>130</v>
      </c>
      <c r="K9" s="22">
        <v>41.666666666666671</v>
      </c>
      <c r="L9" s="16">
        <v>116</v>
      </c>
      <c r="M9" s="22">
        <v>37.179487179487182</v>
      </c>
      <c r="N9" s="16">
        <v>136</v>
      </c>
      <c r="O9" s="22">
        <v>43.589743589743591</v>
      </c>
      <c r="P9" s="16">
        <v>159</v>
      </c>
      <c r="Q9" s="22">
        <v>50.96153846153846</v>
      </c>
      <c r="R9" s="16">
        <v>132</v>
      </c>
      <c r="S9" s="22">
        <v>42.307692307692307</v>
      </c>
      <c r="T9" s="17">
        <v>132</v>
      </c>
      <c r="U9" s="22">
        <v>42.307692307692307</v>
      </c>
    </row>
    <row r="10" spans="1:21" x14ac:dyDescent="0.3">
      <c r="C10" s="16" t="s">
        <v>100</v>
      </c>
      <c r="D10" s="16">
        <v>97</v>
      </c>
      <c r="E10" s="22">
        <v>31.089743589743591</v>
      </c>
      <c r="F10" s="16">
        <v>39</v>
      </c>
      <c r="G10" s="22">
        <v>12.5</v>
      </c>
      <c r="H10" s="16">
        <v>101</v>
      </c>
      <c r="I10" s="22">
        <v>32.371794871794876</v>
      </c>
      <c r="J10" s="16">
        <v>118</v>
      </c>
      <c r="K10" s="22">
        <v>37.820512820512818</v>
      </c>
      <c r="L10" s="16">
        <v>110</v>
      </c>
      <c r="M10" s="22">
        <v>35.256410256410255</v>
      </c>
      <c r="N10" s="16">
        <v>85</v>
      </c>
      <c r="O10" s="22">
        <v>27.243589743589741</v>
      </c>
      <c r="P10" s="16">
        <v>94</v>
      </c>
      <c r="Q10" s="22">
        <v>30.128205128205128</v>
      </c>
      <c r="R10" s="16">
        <v>54</v>
      </c>
      <c r="S10" s="22">
        <v>17.307692307692307</v>
      </c>
      <c r="T10" s="17">
        <v>128</v>
      </c>
      <c r="U10" s="22">
        <v>41.025641025641022</v>
      </c>
    </row>
    <row r="11" spans="1:21" x14ac:dyDescent="0.3">
      <c r="C11" s="16" t="s">
        <v>101</v>
      </c>
      <c r="D11" s="16">
        <v>27</v>
      </c>
      <c r="E11" s="22">
        <v>8.6538461538461533</v>
      </c>
      <c r="F11" s="16">
        <v>13</v>
      </c>
      <c r="G11" s="22">
        <v>4.1666666666666661</v>
      </c>
      <c r="H11" s="16">
        <v>34</v>
      </c>
      <c r="I11" s="22">
        <v>10.897435897435898</v>
      </c>
      <c r="J11" s="16">
        <v>37</v>
      </c>
      <c r="K11" s="22">
        <v>11.858974358974358</v>
      </c>
      <c r="L11" s="16">
        <v>29</v>
      </c>
      <c r="M11" s="22">
        <v>9.2948717948717956</v>
      </c>
      <c r="N11" s="16">
        <v>18</v>
      </c>
      <c r="O11" s="22">
        <v>5.7692307692307692</v>
      </c>
      <c r="P11" s="16">
        <v>26</v>
      </c>
      <c r="Q11" s="22">
        <v>8.3333333333333321</v>
      </c>
      <c r="R11" s="16">
        <v>24</v>
      </c>
      <c r="S11" s="22">
        <v>7.6923076923076925</v>
      </c>
      <c r="T11" s="17">
        <v>26</v>
      </c>
      <c r="U11" s="22">
        <v>8.3333333333333321</v>
      </c>
    </row>
    <row r="12" spans="1:21" x14ac:dyDescent="0.3">
      <c r="C12" s="16" t="s">
        <v>102</v>
      </c>
      <c r="D12" s="16">
        <v>3</v>
      </c>
      <c r="E12" s="22">
        <v>0.96153846153846156</v>
      </c>
      <c r="F12" s="16">
        <v>19</v>
      </c>
      <c r="G12" s="22">
        <v>6.0897435897435894</v>
      </c>
      <c r="H12" s="16">
        <v>3</v>
      </c>
      <c r="I12" s="22">
        <v>0.96153846153846156</v>
      </c>
      <c r="J12" s="16">
        <v>3</v>
      </c>
      <c r="K12" s="22">
        <v>0.96153846153846156</v>
      </c>
      <c r="L12" s="16">
        <v>5</v>
      </c>
      <c r="M12" s="22">
        <v>1.6025641025641024</v>
      </c>
      <c r="N12" s="16">
        <v>2</v>
      </c>
      <c r="O12" s="22">
        <v>0.64102564102564097</v>
      </c>
      <c r="P12" s="16">
        <v>4</v>
      </c>
      <c r="Q12" s="22">
        <v>1.2820512820512819</v>
      </c>
      <c r="R12" s="16">
        <v>10</v>
      </c>
      <c r="S12" s="22">
        <v>3.2051282051282048</v>
      </c>
      <c r="T12" s="17">
        <v>5</v>
      </c>
      <c r="U12" s="22">
        <v>1.6025641025641024</v>
      </c>
    </row>
    <row r="13" spans="1:21" ht="15" thickBot="1" x14ac:dyDescent="0.35">
      <c r="C13" s="19" t="s">
        <v>13</v>
      </c>
      <c r="D13" s="19">
        <v>312</v>
      </c>
      <c r="E13" s="21">
        <v>100</v>
      </c>
      <c r="F13" s="19">
        <v>312</v>
      </c>
      <c r="G13" s="21">
        <v>100</v>
      </c>
      <c r="H13" s="19">
        <v>312</v>
      </c>
      <c r="I13" s="21">
        <v>100</v>
      </c>
      <c r="J13" s="19">
        <v>312</v>
      </c>
      <c r="K13" s="21">
        <v>100</v>
      </c>
      <c r="L13" s="19">
        <v>312</v>
      </c>
      <c r="M13" s="21">
        <v>100</v>
      </c>
      <c r="N13" s="19">
        <v>312</v>
      </c>
      <c r="O13" s="21">
        <v>100</v>
      </c>
      <c r="P13" s="19">
        <v>312</v>
      </c>
      <c r="Q13" s="21">
        <v>100</v>
      </c>
      <c r="R13" s="19">
        <v>312</v>
      </c>
      <c r="S13" s="21">
        <v>100</v>
      </c>
      <c r="T13" s="20">
        <v>312</v>
      </c>
      <c r="U13" s="21">
        <v>100</v>
      </c>
    </row>
  </sheetData>
  <mergeCells count="9">
    <mergeCell ref="H5:I5"/>
    <mergeCell ref="F5:G5"/>
    <mergeCell ref="D5:E5"/>
    <mergeCell ref="T5:U5"/>
    <mergeCell ref="R5:S5"/>
    <mergeCell ref="P5:Q5"/>
    <mergeCell ref="N5:O5"/>
    <mergeCell ref="L5:M5"/>
    <mergeCell ref="J5:K5"/>
  </mergeCells>
  <hyperlinks>
    <hyperlink ref="A1" location="Index!A1" display="Back to index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38.21875" bestFit="1" customWidth="1"/>
    <col min="4" max="4" width="9.33203125" bestFit="1" customWidth="1"/>
  </cols>
  <sheetData>
    <row r="1" spans="1:5" x14ac:dyDescent="0.3">
      <c r="A1" s="1" t="s">
        <v>0</v>
      </c>
      <c r="C1" s="2" t="s">
        <v>114</v>
      </c>
    </row>
    <row r="3" spans="1:5" ht="15" thickBot="1" x14ac:dyDescent="0.35"/>
    <row r="4" spans="1:5" x14ac:dyDescent="0.3">
      <c r="C4" s="53"/>
      <c r="D4" s="14" t="s">
        <v>3</v>
      </c>
      <c r="E4" s="15" t="s">
        <v>4</v>
      </c>
    </row>
    <row r="5" spans="1:5" x14ac:dyDescent="0.3">
      <c r="C5" s="16" t="s">
        <v>103</v>
      </c>
      <c r="D5" s="17">
        <v>8</v>
      </c>
      <c r="E5" s="22">
        <v>2.5641025641025639</v>
      </c>
    </row>
    <row r="6" spans="1:5" x14ac:dyDescent="0.3">
      <c r="C6" s="16" t="s">
        <v>104</v>
      </c>
      <c r="D6" s="17">
        <v>67</v>
      </c>
      <c r="E6" s="22">
        <v>21.474358974358974</v>
      </c>
    </row>
    <row r="7" spans="1:5" x14ac:dyDescent="0.3">
      <c r="C7" s="16" t="s">
        <v>105</v>
      </c>
      <c r="D7" s="17">
        <v>27</v>
      </c>
      <c r="E7" s="22">
        <v>8.6538461538461533</v>
      </c>
    </row>
    <row r="8" spans="1:5" x14ac:dyDescent="0.3">
      <c r="C8" s="16" t="s">
        <v>106</v>
      </c>
      <c r="D8" s="17">
        <v>12</v>
      </c>
      <c r="E8" s="22">
        <v>3.8461538461538463</v>
      </c>
    </row>
    <row r="9" spans="1:5" x14ac:dyDescent="0.3">
      <c r="C9" s="16" t="s">
        <v>107</v>
      </c>
      <c r="D9" s="17">
        <v>33</v>
      </c>
      <c r="E9" s="22">
        <v>10.576923076923077</v>
      </c>
    </row>
    <row r="10" spans="1:5" x14ac:dyDescent="0.3">
      <c r="C10" s="16" t="s">
        <v>112</v>
      </c>
      <c r="D10" s="17">
        <v>9</v>
      </c>
      <c r="E10" s="22">
        <v>2.8846153846153846</v>
      </c>
    </row>
    <row r="11" spans="1:5" x14ac:dyDescent="0.3">
      <c r="C11" s="16" t="s">
        <v>108</v>
      </c>
      <c r="D11" s="17">
        <v>61</v>
      </c>
      <c r="E11" s="22">
        <v>19.551282051282051</v>
      </c>
    </row>
    <row r="12" spans="1:5" x14ac:dyDescent="0.3">
      <c r="C12" s="16" t="s">
        <v>109</v>
      </c>
      <c r="D12" s="17">
        <v>12</v>
      </c>
      <c r="E12" s="22">
        <v>3.8461538461538463</v>
      </c>
    </row>
    <row r="13" spans="1:5" x14ac:dyDescent="0.3">
      <c r="C13" s="16" t="s">
        <v>110</v>
      </c>
      <c r="D13" s="17">
        <v>40</v>
      </c>
      <c r="E13" s="22">
        <v>12.820512820512819</v>
      </c>
    </row>
    <row r="14" spans="1:5" x14ac:dyDescent="0.3">
      <c r="C14" s="16" t="s">
        <v>93</v>
      </c>
      <c r="D14" s="17">
        <v>7</v>
      </c>
      <c r="E14" s="22">
        <v>2.2435897435897436</v>
      </c>
    </row>
    <row r="15" spans="1:5" x14ac:dyDescent="0.3">
      <c r="C15" s="16" t="s">
        <v>42</v>
      </c>
      <c r="D15" s="17">
        <v>11</v>
      </c>
      <c r="E15" s="22">
        <v>3.5256410256410255</v>
      </c>
    </row>
    <row r="16" spans="1:5" x14ac:dyDescent="0.3">
      <c r="C16" s="16" t="s">
        <v>113</v>
      </c>
      <c r="D16" s="17">
        <v>25</v>
      </c>
      <c r="E16" s="22">
        <v>8.0128205128205128</v>
      </c>
    </row>
    <row r="17" spans="3:5" ht="15" thickBot="1" x14ac:dyDescent="0.35">
      <c r="C17" s="59" t="s">
        <v>13</v>
      </c>
      <c r="D17" s="60">
        <v>312</v>
      </c>
      <c r="E17" s="6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workbookViewId="0">
      <selection activeCell="D17" sqref="D17"/>
    </sheetView>
  </sheetViews>
  <sheetFormatPr defaultRowHeight="14.4" x14ac:dyDescent="0.3"/>
  <cols>
    <col min="3" max="3" width="42.5546875" customWidth="1"/>
    <col min="4" max="4" width="11.5546875" customWidth="1"/>
    <col min="5" max="5" width="13.33203125" customWidth="1"/>
    <col min="7" max="7" width="42.88671875" bestFit="1" customWidth="1"/>
    <col min="9" max="9" width="12.109375" bestFit="1" customWidth="1"/>
  </cols>
  <sheetData>
    <row r="1" spans="1:9" x14ac:dyDescent="0.3">
      <c r="A1" s="1" t="s">
        <v>0</v>
      </c>
      <c r="C1" s="2" t="s">
        <v>232</v>
      </c>
    </row>
    <row r="2" spans="1:9" ht="15" thickBot="1" x14ac:dyDescent="0.35"/>
    <row r="3" spans="1:9" ht="15" thickBot="1" x14ac:dyDescent="0.35">
      <c r="C3" s="13" t="s">
        <v>2</v>
      </c>
      <c r="D3" s="14" t="s">
        <v>3</v>
      </c>
      <c r="E3" s="15" t="s">
        <v>12</v>
      </c>
      <c r="G3" s="125" t="s">
        <v>367</v>
      </c>
    </row>
    <row r="4" spans="1:9" x14ac:dyDescent="0.3">
      <c r="C4" s="16" t="s">
        <v>233</v>
      </c>
      <c r="D4" s="17">
        <v>64</v>
      </c>
      <c r="E4" s="22">
        <v>14.253897550111358</v>
      </c>
      <c r="G4" s="13" t="s">
        <v>2</v>
      </c>
      <c r="H4" s="14" t="s">
        <v>3</v>
      </c>
      <c r="I4" s="15" t="s">
        <v>12</v>
      </c>
    </row>
    <row r="5" spans="1:9" x14ac:dyDescent="0.3">
      <c r="C5" s="16" t="s">
        <v>363</v>
      </c>
      <c r="D5" s="17">
        <v>208</v>
      </c>
      <c r="E5" s="22">
        <v>46.325167037861917</v>
      </c>
      <c r="G5" s="16" t="s">
        <v>233</v>
      </c>
      <c r="H5" s="17">
        <v>64</v>
      </c>
      <c r="I5" s="22">
        <v>15.384615384615385</v>
      </c>
    </row>
    <row r="6" spans="1:9" x14ac:dyDescent="0.3">
      <c r="C6" s="16" t="s">
        <v>364</v>
      </c>
      <c r="D6" s="17">
        <v>139</v>
      </c>
      <c r="E6" s="22">
        <v>30.957683741648108</v>
      </c>
      <c r="G6" s="16" t="s">
        <v>363</v>
      </c>
      <c r="H6" s="17">
        <v>208</v>
      </c>
      <c r="I6" s="22">
        <v>50</v>
      </c>
    </row>
    <row r="7" spans="1:9" x14ac:dyDescent="0.3">
      <c r="C7" s="16" t="s">
        <v>365</v>
      </c>
      <c r="D7" s="34">
        <v>4</v>
      </c>
      <c r="E7" s="22">
        <v>0.89086859688195985</v>
      </c>
      <c r="G7" s="16" t="s">
        <v>364</v>
      </c>
      <c r="H7" s="17">
        <v>139</v>
      </c>
      <c r="I7" s="22">
        <v>33.413461538461533</v>
      </c>
    </row>
    <row r="8" spans="1:9" x14ac:dyDescent="0.3">
      <c r="C8" s="16" t="s">
        <v>366</v>
      </c>
      <c r="D8" s="34">
        <v>1</v>
      </c>
      <c r="E8" s="22">
        <v>0.22271714922048996</v>
      </c>
      <c r="G8" s="16" t="s">
        <v>365</v>
      </c>
      <c r="H8" s="34">
        <v>4</v>
      </c>
      <c r="I8" s="22">
        <v>0.96153846153846156</v>
      </c>
    </row>
    <row r="9" spans="1:9" x14ac:dyDescent="0.3">
      <c r="C9" s="16" t="s">
        <v>231</v>
      </c>
      <c r="D9" s="34">
        <v>33</v>
      </c>
      <c r="E9" s="22">
        <v>7.3496659242761693</v>
      </c>
      <c r="G9" s="16" t="s">
        <v>366</v>
      </c>
      <c r="H9" s="34">
        <v>1</v>
      </c>
      <c r="I9" s="22">
        <v>0.24038461538461539</v>
      </c>
    </row>
    <row r="10" spans="1:9" ht="15" thickBot="1" x14ac:dyDescent="0.35">
      <c r="C10" s="19" t="s">
        <v>13</v>
      </c>
      <c r="D10" s="20">
        <v>449</v>
      </c>
      <c r="E10" s="21">
        <v>100</v>
      </c>
      <c r="G10" s="19" t="s">
        <v>13</v>
      </c>
      <c r="H10" s="20">
        <v>416</v>
      </c>
      <c r="I10" s="21">
        <v>100</v>
      </c>
    </row>
    <row r="12" spans="1:9" ht="14.4" customHeight="1" x14ac:dyDescent="0.3"/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20.21875" bestFit="1" customWidth="1"/>
    <col min="4" max="4" width="9.77734375" bestFit="1" customWidth="1"/>
    <col min="6" max="6" width="9.77734375" bestFit="1" customWidth="1"/>
    <col min="8" max="8" width="9.77734375" bestFit="1" customWidth="1"/>
    <col min="10" max="10" width="9.77734375" bestFit="1" customWidth="1"/>
    <col min="12" max="12" width="9.77734375" bestFit="1" customWidth="1"/>
    <col min="14" max="14" width="9.77734375" bestFit="1" customWidth="1"/>
    <col min="18" max="18" width="9.77734375" bestFit="1" customWidth="1"/>
    <col min="20" max="20" width="9.77734375" bestFit="1" customWidth="1"/>
    <col min="22" max="22" width="9.77734375" bestFit="1" customWidth="1"/>
    <col min="24" max="24" width="9.77734375" bestFit="1" customWidth="1"/>
    <col min="26" max="26" width="9.77734375" bestFit="1" customWidth="1"/>
    <col min="28" max="28" width="9.77734375" bestFit="1" customWidth="1"/>
    <col min="30" max="30" width="9.77734375" bestFit="1" customWidth="1"/>
    <col min="32" max="32" width="9.77734375" bestFit="1" customWidth="1"/>
  </cols>
  <sheetData>
    <row r="1" spans="1:33" x14ac:dyDescent="0.3">
      <c r="A1" s="1" t="s">
        <v>0</v>
      </c>
      <c r="C1" s="2" t="s">
        <v>135</v>
      </c>
    </row>
    <row r="3" spans="1:33" ht="15" thickBot="1" x14ac:dyDescent="0.35"/>
    <row r="4" spans="1:33" s="62" customFormat="1" ht="48" customHeight="1" x14ac:dyDescent="0.3">
      <c r="C4" s="63"/>
      <c r="D4" s="134" t="s">
        <v>118</v>
      </c>
      <c r="E4" s="135"/>
      <c r="F4" s="134" t="s">
        <v>119</v>
      </c>
      <c r="G4" s="135"/>
      <c r="H4" s="134" t="s">
        <v>120</v>
      </c>
      <c r="I4" s="135"/>
      <c r="J4" s="134" t="s">
        <v>121</v>
      </c>
      <c r="K4" s="135"/>
      <c r="L4" s="134" t="s">
        <v>122</v>
      </c>
      <c r="M4" s="135"/>
      <c r="N4" s="134" t="s">
        <v>123</v>
      </c>
      <c r="O4" s="135"/>
      <c r="P4" s="134" t="s">
        <v>124</v>
      </c>
      <c r="Q4" s="135"/>
      <c r="R4" s="134" t="s">
        <v>125</v>
      </c>
      <c r="S4" s="135"/>
      <c r="T4" s="134" t="s">
        <v>126</v>
      </c>
      <c r="U4" s="135"/>
      <c r="V4" s="134" t="s">
        <v>127</v>
      </c>
      <c r="W4" s="135"/>
      <c r="X4" s="134" t="s">
        <v>134</v>
      </c>
      <c r="Y4" s="135"/>
      <c r="Z4" s="134" t="s">
        <v>128</v>
      </c>
      <c r="AA4" s="135"/>
      <c r="AB4" s="134" t="s">
        <v>129</v>
      </c>
      <c r="AC4" s="135"/>
      <c r="AD4" s="134" t="s">
        <v>130</v>
      </c>
      <c r="AE4" s="135"/>
      <c r="AF4" s="134" t="s">
        <v>42</v>
      </c>
      <c r="AG4" s="135"/>
    </row>
    <row r="5" spans="1:33" s="55" customFormat="1" ht="15" thickBot="1" x14ac:dyDescent="0.35">
      <c r="C5" s="64"/>
      <c r="D5" s="56" t="s">
        <v>3</v>
      </c>
      <c r="E5" s="57" t="s">
        <v>4</v>
      </c>
      <c r="F5" s="56" t="s">
        <v>3</v>
      </c>
      <c r="G5" s="57" t="s">
        <v>4</v>
      </c>
      <c r="H5" s="56" t="s">
        <v>3</v>
      </c>
      <c r="I5" s="57" t="s">
        <v>4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  <c r="P5" s="56" t="s">
        <v>3</v>
      </c>
      <c r="Q5" s="57" t="s">
        <v>4</v>
      </c>
      <c r="R5" s="56" t="s">
        <v>3</v>
      </c>
      <c r="S5" s="57" t="s">
        <v>4</v>
      </c>
      <c r="T5" s="56" t="s">
        <v>3</v>
      </c>
      <c r="U5" s="57" t="s">
        <v>4</v>
      </c>
      <c r="V5" s="56" t="s">
        <v>3</v>
      </c>
      <c r="W5" s="57" t="s">
        <v>4</v>
      </c>
      <c r="X5" s="56" t="s">
        <v>3</v>
      </c>
      <c r="Y5" s="57" t="s">
        <v>4</v>
      </c>
      <c r="Z5" s="56" t="s">
        <v>3</v>
      </c>
      <c r="AA5" s="57" t="s">
        <v>4</v>
      </c>
      <c r="AB5" s="56" t="s">
        <v>3</v>
      </c>
      <c r="AC5" s="57" t="s">
        <v>4</v>
      </c>
      <c r="AD5" s="56" t="s">
        <v>3</v>
      </c>
      <c r="AE5" s="57" t="s">
        <v>4</v>
      </c>
      <c r="AF5" s="56" t="s">
        <v>3</v>
      </c>
      <c r="AG5" s="57" t="s">
        <v>4</v>
      </c>
    </row>
    <row r="6" spans="1:33" x14ac:dyDescent="0.3">
      <c r="C6" s="16" t="s">
        <v>131</v>
      </c>
      <c r="D6" s="16">
        <v>20</v>
      </c>
      <c r="E6" s="18">
        <v>41.666666666666671</v>
      </c>
      <c r="F6" s="16">
        <v>53</v>
      </c>
      <c r="G6" s="18">
        <v>50.476190476190474</v>
      </c>
      <c r="H6" s="16">
        <v>21</v>
      </c>
      <c r="I6" s="18">
        <v>29.577464788732392</v>
      </c>
      <c r="J6" s="16">
        <v>46</v>
      </c>
      <c r="K6" s="18">
        <v>56.09756097560976</v>
      </c>
      <c r="L6" s="16">
        <v>18</v>
      </c>
      <c r="M6" s="18">
        <v>30</v>
      </c>
      <c r="N6" s="16">
        <v>13</v>
      </c>
      <c r="O6" s="18">
        <v>24.528301886792452</v>
      </c>
      <c r="P6" s="16">
        <v>7</v>
      </c>
      <c r="Q6" s="18">
        <v>35</v>
      </c>
      <c r="R6" s="16">
        <v>25</v>
      </c>
      <c r="S6" s="18">
        <v>26.041666666666668</v>
      </c>
      <c r="T6" s="16">
        <v>26</v>
      </c>
      <c r="U6" s="18">
        <v>27.659574468085108</v>
      </c>
      <c r="V6" s="16">
        <v>6</v>
      </c>
      <c r="W6" s="18">
        <v>30</v>
      </c>
      <c r="X6" s="16">
        <v>13</v>
      </c>
      <c r="Y6" s="18">
        <v>27.659574468085108</v>
      </c>
      <c r="Z6" s="16">
        <v>34</v>
      </c>
      <c r="AA6" s="18">
        <v>29.565217391304348</v>
      </c>
      <c r="AB6" s="16">
        <v>14</v>
      </c>
      <c r="AC6" s="18">
        <v>22.58064516129032</v>
      </c>
      <c r="AD6" s="16">
        <v>8</v>
      </c>
      <c r="AE6" s="18">
        <v>15.09433962264151</v>
      </c>
      <c r="AF6" s="16">
        <v>8</v>
      </c>
      <c r="AG6" s="18">
        <v>80</v>
      </c>
    </row>
    <row r="7" spans="1:33" x14ac:dyDescent="0.3">
      <c r="C7" s="16" t="s">
        <v>132</v>
      </c>
      <c r="D7" s="16">
        <v>9</v>
      </c>
      <c r="E7" s="18">
        <v>18.75</v>
      </c>
      <c r="F7" s="16">
        <v>20</v>
      </c>
      <c r="G7" s="18">
        <v>19.047619047619047</v>
      </c>
      <c r="H7" s="16">
        <v>26</v>
      </c>
      <c r="I7" s="18">
        <v>36.619718309859159</v>
      </c>
      <c r="J7" s="16">
        <v>25</v>
      </c>
      <c r="K7" s="18">
        <v>30.487804878048781</v>
      </c>
      <c r="L7" s="16">
        <v>26</v>
      </c>
      <c r="M7" s="18">
        <v>43.333333333333336</v>
      </c>
      <c r="N7" s="16">
        <v>24</v>
      </c>
      <c r="O7" s="18">
        <v>45.283018867924532</v>
      </c>
      <c r="P7" s="16">
        <v>4</v>
      </c>
      <c r="Q7" s="18">
        <v>20</v>
      </c>
      <c r="R7" s="16">
        <v>35</v>
      </c>
      <c r="S7" s="18">
        <v>36.458333333333329</v>
      </c>
      <c r="T7" s="16">
        <v>38</v>
      </c>
      <c r="U7" s="18">
        <v>40.425531914893611</v>
      </c>
      <c r="V7" s="16">
        <v>9</v>
      </c>
      <c r="W7" s="18">
        <v>45</v>
      </c>
      <c r="X7" s="16">
        <v>16</v>
      </c>
      <c r="Y7" s="18">
        <v>34.042553191489361</v>
      </c>
      <c r="Z7" s="16">
        <v>47</v>
      </c>
      <c r="AA7" s="18">
        <v>40.869565217391305</v>
      </c>
      <c r="AB7" s="16">
        <v>18</v>
      </c>
      <c r="AC7" s="18">
        <v>29.032258064516132</v>
      </c>
      <c r="AD7" s="16">
        <v>15</v>
      </c>
      <c r="AE7" s="18">
        <v>28.30188679245283</v>
      </c>
      <c r="AF7" s="16">
        <v>0</v>
      </c>
      <c r="AG7" s="18">
        <v>0</v>
      </c>
    </row>
    <row r="8" spans="1:33" x14ac:dyDescent="0.3">
      <c r="C8" s="16" t="s">
        <v>133</v>
      </c>
      <c r="D8" s="16">
        <v>19</v>
      </c>
      <c r="E8" s="18">
        <v>39.583333333333329</v>
      </c>
      <c r="F8" s="16">
        <v>32</v>
      </c>
      <c r="G8" s="18">
        <v>30.476190476190478</v>
      </c>
      <c r="H8" s="16">
        <v>24</v>
      </c>
      <c r="I8" s="18">
        <v>33.802816901408448</v>
      </c>
      <c r="J8" s="16">
        <v>11</v>
      </c>
      <c r="K8" s="18">
        <v>13.414634146341465</v>
      </c>
      <c r="L8" s="16">
        <v>16</v>
      </c>
      <c r="M8" s="18">
        <v>26.666666666666668</v>
      </c>
      <c r="N8" s="16">
        <v>16</v>
      </c>
      <c r="O8" s="18">
        <v>30.188679245283019</v>
      </c>
      <c r="P8" s="16">
        <v>9</v>
      </c>
      <c r="Q8" s="18">
        <v>45</v>
      </c>
      <c r="R8" s="16">
        <v>36</v>
      </c>
      <c r="S8" s="18">
        <v>37.5</v>
      </c>
      <c r="T8" s="16">
        <v>30</v>
      </c>
      <c r="U8" s="18">
        <v>31.914893617021278</v>
      </c>
      <c r="V8" s="16">
        <v>5</v>
      </c>
      <c r="W8" s="18">
        <v>25</v>
      </c>
      <c r="X8" s="16">
        <v>18</v>
      </c>
      <c r="Y8" s="18">
        <v>38.297872340425535</v>
      </c>
      <c r="Z8" s="16">
        <v>34</v>
      </c>
      <c r="AA8" s="18">
        <v>29.565217391304348</v>
      </c>
      <c r="AB8" s="16">
        <v>30</v>
      </c>
      <c r="AC8" s="18">
        <v>48.387096774193552</v>
      </c>
      <c r="AD8" s="16">
        <v>30</v>
      </c>
      <c r="AE8" s="18">
        <v>56.60377358490566</v>
      </c>
      <c r="AF8" s="16">
        <v>2</v>
      </c>
      <c r="AG8" s="18">
        <v>20</v>
      </c>
    </row>
    <row r="9" spans="1:33" ht="15" thickBot="1" x14ac:dyDescent="0.35">
      <c r="C9" s="19" t="s">
        <v>13</v>
      </c>
      <c r="D9" s="19">
        <v>48</v>
      </c>
      <c r="E9" s="21">
        <v>100</v>
      </c>
      <c r="F9" s="19">
        <v>105</v>
      </c>
      <c r="G9" s="21">
        <v>100</v>
      </c>
      <c r="H9" s="19">
        <v>71</v>
      </c>
      <c r="I9" s="21">
        <v>100</v>
      </c>
      <c r="J9" s="19">
        <v>82</v>
      </c>
      <c r="K9" s="21">
        <v>100</v>
      </c>
      <c r="L9" s="19">
        <v>60</v>
      </c>
      <c r="M9" s="21">
        <v>100</v>
      </c>
      <c r="N9" s="19">
        <v>53</v>
      </c>
      <c r="O9" s="21">
        <v>100</v>
      </c>
      <c r="P9" s="19">
        <v>20</v>
      </c>
      <c r="Q9" s="21">
        <v>100</v>
      </c>
      <c r="R9" s="19">
        <v>96</v>
      </c>
      <c r="S9" s="21">
        <v>100</v>
      </c>
      <c r="T9" s="19">
        <v>94</v>
      </c>
      <c r="U9" s="21">
        <v>100</v>
      </c>
      <c r="V9" s="19">
        <v>20</v>
      </c>
      <c r="W9" s="21">
        <v>100</v>
      </c>
      <c r="X9" s="19">
        <v>47</v>
      </c>
      <c r="Y9" s="21">
        <v>100</v>
      </c>
      <c r="Z9" s="19">
        <v>115</v>
      </c>
      <c r="AA9" s="21">
        <v>100</v>
      </c>
      <c r="AB9" s="19">
        <v>62</v>
      </c>
      <c r="AC9" s="21">
        <v>100</v>
      </c>
      <c r="AD9" s="19">
        <v>53</v>
      </c>
      <c r="AE9" s="21">
        <v>100</v>
      </c>
      <c r="AF9" s="19">
        <v>10</v>
      </c>
      <c r="AG9" s="21">
        <v>100</v>
      </c>
    </row>
    <row r="12" spans="1:33" x14ac:dyDescent="0.3">
      <c r="H12">
        <f>H6/H9</f>
        <v>0.29577464788732394</v>
      </c>
    </row>
    <row r="13" spans="1:33" x14ac:dyDescent="0.3">
      <c r="H13">
        <f>H7/H9</f>
        <v>0.36619718309859156</v>
      </c>
    </row>
    <row r="14" spans="1:33" x14ac:dyDescent="0.3">
      <c r="H14">
        <f>H8/H9</f>
        <v>0.3380281690140845</v>
      </c>
    </row>
    <row r="50" spans="3:4" x14ac:dyDescent="0.3">
      <c r="C50" t="s">
        <v>115</v>
      </c>
    </row>
    <row r="51" spans="3:4" x14ac:dyDescent="0.3">
      <c r="C51" t="s">
        <v>116</v>
      </c>
    </row>
    <row r="52" spans="3:4" x14ac:dyDescent="0.3">
      <c r="C52" t="s">
        <v>13</v>
      </c>
    </row>
    <row r="53" spans="3:4" x14ac:dyDescent="0.3">
      <c r="C53" t="s">
        <v>117</v>
      </c>
      <c r="D53">
        <v>302</v>
      </c>
    </row>
    <row r="54" spans="3:4" x14ac:dyDescent="0.3">
      <c r="D54">
        <v>312</v>
      </c>
    </row>
  </sheetData>
  <mergeCells count="15">
    <mergeCell ref="V4:W4"/>
    <mergeCell ref="AF4:AG4"/>
    <mergeCell ref="AD4:AE4"/>
    <mergeCell ref="AB4:AC4"/>
    <mergeCell ref="Z4:AA4"/>
    <mergeCell ref="X4:Y4"/>
    <mergeCell ref="H4:I4"/>
    <mergeCell ref="F4:G4"/>
    <mergeCell ref="D4:E4"/>
    <mergeCell ref="T4:U4"/>
    <mergeCell ref="R4:S4"/>
    <mergeCell ref="P4:Q4"/>
    <mergeCell ref="N4:O4"/>
    <mergeCell ref="L4:M4"/>
    <mergeCell ref="J4:K4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79.21875" bestFit="1" customWidth="1"/>
    <col min="4" max="4" width="9.77734375" bestFit="1" customWidth="1"/>
  </cols>
  <sheetData>
    <row r="1" spans="1:5" x14ac:dyDescent="0.3">
      <c r="A1" s="1" t="s">
        <v>0</v>
      </c>
      <c r="C1" s="2" t="s">
        <v>136</v>
      </c>
    </row>
    <row r="2" spans="1:5" ht="15" thickBot="1" x14ac:dyDescent="0.35"/>
    <row r="3" spans="1:5" x14ac:dyDescent="0.3">
      <c r="C3" s="13" t="s">
        <v>137</v>
      </c>
      <c r="D3" s="14" t="s">
        <v>3</v>
      </c>
      <c r="E3" s="15" t="s">
        <v>4</v>
      </c>
    </row>
    <row r="4" spans="1:5" x14ac:dyDescent="0.3">
      <c r="C4" s="16" t="s">
        <v>138</v>
      </c>
      <c r="D4" s="17">
        <v>152</v>
      </c>
      <c r="E4" s="22">
        <v>48.7</v>
      </c>
    </row>
    <row r="5" spans="1:5" x14ac:dyDescent="0.3">
      <c r="C5" s="16" t="s">
        <v>139</v>
      </c>
      <c r="D5" s="17">
        <v>52</v>
      </c>
      <c r="E5" s="22">
        <v>16.7</v>
      </c>
    </row>
    <row r="6" spans="1:5" x14ac:dyDescent="0.3">
      <c r="C6" s="16" t="s">
        <v>140</v>
      </c>
      <c r="D6" s="17">
        <v>15</v>
      </c>
      <c r="E6" s="22">
        <v>4.8</v>
      </c>
    </row>
    <row r="7" spans="1:5" x14ac:dyDescent="0.3">
      <c r="C7" s="16" t="s">
        <v>226</v>
      </c>
      <c r="D7" s="34">
        <v>33</v>
      </c>
      <c r="E7" s="22">
        <v>10.6</v>
      </c>
    </row>
    <row r="8" spans="1:5" x14ac:dyDescent="0.3">
      <c r="C8" s="16" t="s">
        <v>141</v>
      </c>
      <c r="D8" s="34">
        <v>71</v>
      </c>
      <c r="E8" s="22">
        <v>22.8</v>
      </c>
    </row>
    <row r="9" spans="1:5" x14ac:dyDescent="0.3">
      <c r="C9" s="16" t="s">
        <v>142</v>
      </c>
      <c r="D9" s="34">
        <v>122</v>
      </c>
      <c r="E9" s="22">
        <v>39.1</v>
      </c>
    </row>
    <row r="10" spans="1:5" x14ac:dyDescent="0.3">
      <c r="C10" s="16" t="s">
        <v>143</v>
      </c>
      <c r="D10" s="34">
        <v>89</v>
      </c>
      <c r="E10" s="22">
        <v>28.5</v>
      </c>
    </row>
    <row r="11" spans="1:5" x14ac:dyDescent="0.3">
      <c r="C11" s="16" t="s">
        <v>144</v>
      </c>
      <c r="D11" s="34">
        <v>67</v>
      </c>
      <c r="E11" s="22">
        <v>21.5</v>
      </c>
    </row>
    <row r="12" spans="1:5" x14ac:dyDescent="0.3">
      <c r="C12" s="16" t="s">
        <v>145</v>
      </c>
      <c r="D12" s="34">
        <v>49</v>
      </c>
      <c r="E12" s="22">
        <v>15.7</v>
      </c>
    </row>
    <row r="13" spans="1:5" x14ac:dyDescent="0.3">
      <c r="C13" s="16" t="s">
        <v>146</v>
      </c>
      <c r="D13" s="34">
        <v>4</v>
      </c>
      <c r="E13" s="22">
        <v>1.3</v>
      </c>
    </row>
    <row r="14" spans="1:5" ht="15" thickBot="1" x14ac:dyDescent="0.35">
      <c r="C14" s="19" t="s">
        <v>9</v>
      </c>
      <c r="D14" s="20">
        <v>312</v>
      </c>
      <c r="E14" s="26"/>
    </row>
  </sheetData>
  <hyperlinks>
    <hyperlink ref="A1" location="Index!A1" display="Back to index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27.88671875" bestFit="1" customWidth="1"/>
    <col min="4" max="4" width="18.44140625" bestFit="1" customWidth="1"/>
  </cols>
  <sheetData>
    <row r="1" spans="1:6" x14ac:dyDescent="0.3">
      <c r="A1" s="1" t="s">
        <v>0</v>
      </c>
      <c r="C1" s="2" t="s">
        <v>161</v>
      </c>
    </row>
    <row r="2" spans="1:6" ht="15" thickBot="1" x14ac:dyDescent="0.35"/>
    <row r="3" spans="1:6" x14ac:dyDescent="0.3">
      <c r="C3" s="13" t="s">
        <v>152</v>
      </c>
      <c r="D3" s="14"/>
      <c r="E3" s="14" t="s">
        <v>3</v>
      </c>
      <c r="F3" s="15" t="s">
        <v>4</v>
      </c>
    </row>
    <row r="4" spans="1:6" x14ac:dyDescent="0.3">
      <c r="C4" s="16"/>
      <c r="D4" s="17" t="s">
        <v>158</v>
      </c>
      <c r="E4" s="17">
        <v>60</v>
      </c>
      <c r="F4" s="22">
        <v>19.230769230769234</v>
      </c>
    </row>
    <row r="5" spans="1:6" x14ac:dyDescent="0.3">
      <c r="C5" s="16"/>
      <c r="D5" s="17" t="s">
        <v>159</v>
      </c>
      <c r="E5" s="17">
        <v>171</v>
      </c>
      <c r="F5" s="22">
        <v>54.807692307692314</v>
      </c>
    </row>
    <row r="6" spans="1:6" x14ac:dyDescent="0.3">
      <c r="C6" s="16"/>
      <c r="D6" s="17" t="s">
        <v>160</v>
      </c>
      <c r="E6" s="17">
        <v>67</v>
      </c>
      <c r="F6" s="22">
        <v>21.474358974358974</v>
      </c>
    </row>
    <row r="7" spans="1:6" ht="13.8" customHeight="1" x14ac:dyDescent="0.3">
      <c r="C7" s="16"/>
      <c r="D7" s="17" t="s">
        <v>8</v>
      </c>
      <c r="E7" s="17">
        <v>14</v>
      </c>
      <c r="F7" s="22">
        <v>4.4871794871794872</v>
      </c>
    </row>
    <row r="8" spans="1:6" ht="15" thickBot="1" x14ac:dyDescent="0.35">
      <c r="C8" s="28"/>
      <c r="D8" s="20" t="s">
        <v>13</v>
      </c>
      <c r="E8" s="20">
        <v>312</v>
      </c>
      <c r="F8" s="21">
        <v>100</v>
      </c>
    </row>
    <row r="10" spans="1:6" ht="15" thickBot="1" x14ac:dyDescent="0.35"/>
    <row r="11" spans="1:6" x14ac:dyDescent="0.3">
      <c r="C11" s="13" t="s">
        <v>156</v>
      </c>
      <c r="D11" s="14"/>
      <c r="E11" s="14" t="s">
        <v>3</v>
      </c>
      <c r="F11" s="15" t="s">
        <v>4</v>
      </c>
    </row>
    <row r="12" spans="1:6" x14ac:dyDescent="0.3">
      <c r="C12" s="16"/>
      <c r="D12" s="17" t="s">
        <v>158</v>
      </c>
      <c r="E12" s="17">
        <v>84</v>
      </c>
      <c r="F12" s="22">
        <v>26.923076923076923</v>
      </c>
    </row>
    <row r="13" spans="1:6" x14ac:dyDescent="0.3">
      <c r="C13" s="16"/>
      <c r="D13" s="17" t="s">
        <v>159</v>
      </c>
      <c r="E13" s="17">
        <v>169</v>
      </c>
      <c r="F13" s="22">
        <v>54.166666666666664</v>
      </c>
    </row>
    <row r="14" spans="1:6" x14ac:dyDescent="0.3">
      <c r="C14" s="16"/>
      <c r="D14" s="17" t="s">
        <v>160</v>
      </c>
      <c r="E14" s="17">
        <v>43</v>
      </c>
      <c r="F14" s="22">
        <v>13.782051282051283</v>
      </c>
    </row>
    <row r="15" spans="1:6" x14ac:dyDescent="0.3">
      <c r="C15" s="16"/>
      <c r="D15" s="17" t="s">
        <v>8</v>
      </c>
      <c r="E15" s="17">
        <v>16</v>
      </c>
      <c r="F15" s="22">
        <v>5.1282051282051277</v>
      </c>
    </row>
    <row r="16" spans="1:6" ht="15" thickBot="1" x14ac:dyDescent="0.35">
      <c r="C16" s="28"/>
      <c r="D16" s="20" t="s">
        <v>13</v>
      </c>
      <c r="E16" s="20">
        <v>312</v>
      </c>
      <c r="F16" s="21">
        <v>100</v>
      </c>
    </row>
    <row r="18" spans="3:6" ht="15" thickBot="1" x14ac:dyDescent="0.35"/>
    <row r="19" spans="3:6" x14ac:dyDescent="0.3">
      <c r="C19" s="13" t="s">
        <v>157</v>
      </c>
      <c r="D19" s="14"/>
      <c r="E19" s="14" t="s">
        <v>3</v>
      </c>
      <c r="F19" s="15" t="s">
        <v>4</v>
      </c>
    </row>
    <row r="20" spans="3:6" x14ac:dyDescent="0.3">
      <c r="C20" s="16"/>
      <c r="D20" s="17" t="s">
        <v>158</v>
      </c>
      <c r="E20" s="17">
        <v>69</v>
      </c>
      <c r="F20" s="22">
        <v>22.115384615384613</v>
      </c>
    </row>
    <row r="21" spans="3:6" x14ac:dyDescent="0.3">
      <c r="C21" s="16"/>
      <c r="D21" s="17" t="s">
        <v>159</v>
      </c>
      <c r="E21" s="17">
        <v>161</v>
      </c>
      <c r="F21" s="22">
        <v>51.602564102564109</v>
      </c>
    </row>
    <row r="22" spans="3:6" x14ac:dyDescent="0.3">
      <c r="C22" s="16"/>
      <c r="D22" s="17" t="s">
        <v>160</v>
      </c>
      <c r="E22" s="17">
        <v>72</v>
      </c>
      <c r="F22" s="22">
        <v>23.076923076923077</v>
      </c>
    </row>
    <row r="23" spans="3:6" x14ac:dyDescent="0.3">
      <c r="C23" s="16"/>
      <c r="D23" s="17" t="s">
        <v>8</v>
      </c>
      <c r="E23" s="17">
        <v>10</v>
      </c>
      <c r="F23" s="22">
        <v>3.2051282051282048</v>
      </c>
    </row>
    <row r="24" spans="3:6" ht="15" thickBot="1" x14ac:dyDescent="0.35">
      <c r="C24" s="28"/>
      <c r="D24" s="20" t="s">
        <v>13</v>
      </c>
      <c r="E24" s="20">
        <v>312</v>
      </c>
      <c r="F24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88.33203125" bestFit="1" customWidth="1"/>
    <col min="4" max="4" width="9.33203125" bestFit="1" customWidth="1"/>
  </cols>
  <sheetData>
    <row r="1" spans="1:5" x14ac:dyDescent="0.3">
      <c r="A1" s="1" t="s">
        <v>0</v>
      </c>
      <c r="C1" s="2" t="s">
        <v>162</v>
      </c>
    </row>
    <row r="2" spans="1:5" ht="15" thickBot="1" x14ac:dyDescent="0.35"/>
    <row r="3" spans="1:5" x14ac:dyDescent="0.3">
      <c r="C3" s="13" t="s">
        <v>163</v>
      </c>
      <c r="D3" s="14" t="s">
        <v>3</v>
      </c>
      <c r="E3" s="15" t="s">
        <v>4</v>
      </c>
    </row>
    <row r="4" spans="1:5" x14ac:dyDescent="0.3">
      <c r="C4" s="16" t="s">
        <v>164</v>
      </c>
      <c r="D4" s="17">
        <v>33</v>
      </c>
      <c r="E4" s="22">
        <v>10.576923076923077</v>
      </c>
    </row>
    <row r="5" spans="1:5" x14ac:dyDescent="0.3">
      <c r="C5" s="16" t="s">
        <v>165</v>
      </c>
      <c r="D5" s="17">
        <v>31</v>
      </c>
      <c r="E5" s="22">
        <v>9.9358974358974361</v>
      </c>
    </row>
    <row r="6" spans="1:5" x14ac:dyDescent="0.3">
      <c r="C6" s="16" t="s">
        <v>166</v>
      </c>
      <c r="D6" s="17">
        <v>19</v>
      </c>
      <c r="E6" s="22">
        <v>6.0897435897435894</v>
      </c>
    </row>
    <row r="7" spans="1:5" x14ac:dyDescent="0.3">
      <c r="C7" s="16" t="s">
        <v>167</v>
      </c>
      <c r="D7" s="17">
        <v>42</v>
      </c>
      <c r="E7" s="22">
        <v>13.461538461538462</v>
      </c>
    </row>
    <row r="8" spans="1:5" x14ac:dyDescent="0.3">
      <c r="C8" s="16" t="s">
        <v>168</v>
      </c>
      <c r="D8" s="17">
        <v>32</v>
      </c>
      <c r="E8" s="22">
        <v>10.256410256410255</v>
      </c>
    </row>
    <row r="9" spans="1:5" x14ac:dyDescent="0.3">
      <c r="C9" s="16" t="s">
        <v>169</v>
      </c>
      <c r="D9" s="17">
        <v>6</v>
      </c>
      <c r="E9" s="22">
        <v>1.9230769230769231</v>
      </c>
    </row>
    <row r="10" spans="1:5" x14ac:dyDescent="0.3">
      <c r="C10" s="16" t="s">
        <v>170</v>
      </c>
      <c r="D10" s="17">
        <v>55</v>
      </c>
      <c r="E10" s="22">
        <v>17.628205128205128</v>
      </c>
    </row>
    <row r="11" spans="1:5" x14ac:dyDescent="0.3">
      <c r="C11" s="16" t="s">
        <v>171</v>
      </c>
      <c r="D11" s="17">
        <v>162</v>
      </c>
      <c r="E11" s="22">
        <v>51.923076923076927</v>
      </c>
    </row>
    <row r="12" spans="1:5" x14ac:dyDescent="0.3">
      <c r="C12" s="16" t="s">
        <v>172</v>
      </c>
      <c r="D12" s="17">
        <v>3</v>
      </c>
      <c r="E12" s="22">
        <v>0.96153846153846156</v>
      </c>
    </row>
    <row r="13" spans="1:5" ht="15" thickBot="1" x14ac:dyDescent="0.35">
      <c r="C13" s="19" t="s">
        <v>9</v>
      </c>
      <c r="D13" s="20">
        <v>312</v>
      </c>
      <c r="E13" s="26"/>
    </row>
  </sheetData>
  <hyperlinks>
    <hyperlink ref="A1" location="Index!A1" display="Back to index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44.21875" bestFit="1" customWidth="1"/>
    <col min="6" max="6" width="12.33203125" bestFit="1" customWidth="1"/>
    <col min="7" max="7" width="9" bestFit="1" customWidth="1"/>
  </cols>
  <sheetData>
    <row r="1" spans="1:7" x14ac:dyDescent="0.3">
      <c r="A1" s="1" t="s">
        <v>0</v>
      </c>
      <c r="C1" s="2" t="s">
        <v>173</v>
      </c>
    </row>
    <row r="2" spans="1:7" ht="15" thickBot="1" x14ac:dyDescent="0.35"/>
    <row r="3" spans="1:7" x14ac:dyDescent="0.3">
      <c r="C3" s="13" t="s">
        <v>174</v>
      </c>
      <c r="D3" s="14" t="s">
        <v>73</v>
      </c>
      <c r="E3" s="14" t="s">
        <v>175</v>
      </c>
      <c r="F3" s="14" t="s">
        <v>75</v>
      </c>
      <c r="G3" s="15" t="s">
        <v>176</v>
      </c>
    </row>
    <row r="4" spans="1:7" x14ac:dyDescent="0.3">
      <c r="C4" s="16" t="s">
        <v>70</v>
      </c>
      <c r="D4" s="17">
        <v>34</v>
      </c>
      <c r="E4" s="36">
        <v>63.15</v>
      </c>
      <c r="F4" s="36">
        <v>80.756</v>
      </c>
      <c r="G4" s="18">
        <v>30</v>
      </c>
    </row>
    <row r="5" spans="1:7" x14ac:dyDescent="0.3">
      <c r="C5" s="16" t="s">
        <v>177</v>
      </c>
      <c r="D5" s="17">
        <v>104</v>
      </c>
      <c r="E5" s="36">
        <v>39.47</v>
      </c>
      <c r="F5" s="36">
        <v>61.031999999999996</v>
      </c>
      <c r="G5" s="18">
        <v>25</v>
      </c>
    </row>
    <row r="6" spans="1:7" x14ac:dyDescent="0.3">
      <c r="C6" s="16" t="s">
        <v>178</v>
      </c>
      <c r="D6" s="17">
        <v>67</v>
      </c>
      <c r="E6" s="36">
        <v>27.21</v>
      </c>
      <c r="F6" s="36">
        <v>50.884</v>
      </c>
      <c r="G6" s="18">
        <v>10</v>
      </c>
    </row>
    <row r="7" spans="1:7" ht="15" thickBot="1" x14ac:dyDescent="0.35">
      <c r="C7" s="19" t="s">
        <v>13</v>
      </c>
      <c r="D7" s="20">
        <v>206</v>
      </c>
      <c r="E7" s="37">
        <v>39.32</v>
      </c>
      <c r="F7" s="37">
        <v>62.433999999999997</v>
      </c>
      <c r="G7" s="21">
        <v>20</v>
      </c>
    </row>
    <row r="9" spans="1:7" ht="15" thickBot="1" x14ac:dyDescent="0.35"/>
    <row r="10" spans="1:7" x14ac:dyDescent="0.3">
      <c r="C10" s="13" t="s">
        <v>179</v>
      </c>
      <c r="D10" s="14" t="s">
        <v>73</v>
      </c>
      <c r="E10" s="14" t="s">
        <v>175</v>
      </c>
      <c r="F10" s="14" t="s">
        <v>75</v>
      </c>
      <c r="G10" s="15" t="s">
        <v>176</v>
      </c>
    </row>
    <row r="11" spans="1:7" x14ac:dyDescent="0.3">
      <c r="C11" s="16" t="s">
        <v>70</v>
      </c>
      <c r="D11" s="17">
        <v>29</v>
      </c>
      <c r="E11" s="36">
        <v>93.97</v>
      </c>
      <c r="F11" s="36">
        <v>146.02099999999999</v>
      </c>
      <c r="G11" s="75">
        <v>100</v>
      </c>
    </row>
    <row r="12" spans="1:7" x14ac:dyDescent="0.3">
      <c r="C12" s="16" t="s">
        <v>177</v>
      </c>
      <c r="D12" s="17">
        <v>94</v>
      </c>
      <c r="E12" s="36">
        <v>50.19</v>
      </c>
      <c r="F12" s="36">
        <v>134.91399999999999</v>
      </c>
      <c r="G12" s="75">
        <v>25</v>
      </c>
    </row>
    <row r="13" spans="1:7" x14ac:dyDescent="0.3">
      <c r="C13" s="16" t="s">
        <v>178</v>
      </c>
      <c r="D13" s="17">
        <v>55</v>
      </c>
      <c r="E13" s="36">
        <v>65.400000000000006</v>
      </c>
      <c r="F13" s="36">
        <v>151.398</v>
      </c>
      <c r="G13" s="75">
        <v>25</v>
      </c>
    </row>
    <row r="14" spans="1:7" ht="15" thickBot="1" x14ac:dyDescent="0.35">
      <c r="C14" s="19" t="s">
        <v>13</v>
      </c>
      <c r="D14" s="20">
        <v>180</v>
      </c>
      <c r="E14" s="37">
        <v>62.44</v>
      </c>
      <c r="F14" s="37">
        <v>141.39699999999999</v>
      </c>
      <c r="G14" s="76">
        <v>25</v>
      </c>
    </row>
    <row r="16" spans="1:7" ht="15" thickBot="1" x14ac:dyDescent="0.35"/>
    <row r="17" spans="3:7" x14ac:dyDescent="0.3">
      <c r="C17" s="13" t="s">
        <v>180</v>
      </c>
      <c r="D17" s="14" t="s">
        <v>73</v>
      </c>
      <c r="E17" s="14" t="s">
        <v>175</v>
      </c>
      <c r="F17" s="14" t="s">
        <v>75</v>
      </c>
      <c r="G17" s="15" t="s">
        <v>176</v>
      </c>
    </row>
    <row r="18" spans="3:7" x14ac:dyDescent="0.3">
      <c r="C18" s="16" t="s">
        <v>70</v>
      </c>
      <c r="D18" s="17">
        <v>38</v>
      </c>
      <c r="E18" s="36">
        <v>85.16</v>
      </c>
      <c r="F18" s="36">
        <v>101.354</v>
      </c>
      <c r="G18" s="18">
        <v>100</v>
      </c>
    </row>
    <row r="19" spans="3:7" x14ac:dyDescent="0.3">
      <c r="C19" s="16" t="s">
        <v>177</v>
      </c>
      <c r="D19" s="17">
        <v>106</v>
      </c>
      <c r="E19" s="36">
        <v>60.83</v>
      </c>
      <c r="F19" s="36">
        <v>107.117</v>
      </c>
      <c r="G19" s="18">
        <v>25</v>
      </c>
    </row>
    <row r="20" spans="3:7" x14ac:dyDescent="0.3">
      <c r="C20" s="16" t="s">
        <v>178</v>
      </c>
      <c r="D20" s="17">
        <v>68</v>
      </c>
      <c r="E20" s="36">
        <v>35.71</v>
      </c>
      <c r="F20" s="36">
        <v>65.856999999999999</v>
      </c>
      <c r="G20" s="18">
        <v>13.5</v>
      </c>
    </row>
    <row r="21" spans="3:7" ht="15" thickBot="1" x14ac:dyDescent="0.35">
      <c r="C21" s="19" t="s">
        <v>13</v>
      </c>
      <c r="D21" s="20">
        <v>214</v>
      </c>
      <c r="E21" s="37">
        <v>58.7</v>
      </c>
      <c r="F21" s="37">
        <v>98.224999999999994</v>
      </c>
      <c r="G21" s="21">
        <v>25</v>
      </c>
    </row>
    <row r="24" spans="3:7" x14ac:dyDescent="0.3">
      <c r="C24" s="40" t="s">
        <v>181</v>
      </c>
    </row>
    <row r="25" spans="3:7" x14ac:dyDescent="0.3">
      <c r="C25" s="40" t="s">
        <v>182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88.33203125" bestFit="1" customWidth="1"/>
    <col min="4" max="4" width="9.33203125" bestFit="1" customWidth="1"/>
  </cols>
  <sheetData>
    <row r="1" spans="1:5" x14ac:dyDescent="0.3">
      <c r="A1" s="1" t="s">
        <v>0</v>
      </c>
      <c r="C1" s="2" t="s">
        <v>189</v>
      </c>
    </row>
    <row r="2" spans="1:5" ht="15" thickBot="1" x14ac:dyDescent="0.35"/>
    <row r="3" spans="1:5" x14ac:dyDescent="0.3">
      <c r="C3" s="13" t="s">
        <v>163</v>
      </c>
      <c r="D3" s="14" t="s">
        <v>3</v>
      </c>
      <c r="E3" s="15" t="s">
        <v>4</v>
      </c>
    </row>
    <row r="4" spans="1:5" x14ac:dyDescent="0.3">
      <c r="C4" s="16" t="s">
        <v>164</v>
      </c>
      <c r="D4" s="17">
        <v>52</v>
      </c>
      <c r="E4" s="22">
        <v>16.666666666666664</v>
      </c>
    </row>
    <row r="5" spans="1:5" x14ac:dyDescent="0.3">
      <c r="C5" s="16" t="s">
        <v>165</v>
      </c>
      <c r="D5" s="17">
        <v>21</v>
      </c>
      <c r="E5" s="22">
        <v>6.7307692307692308</v>
      </c>
    </row>
    <row r="6" spans="1:5" x14ac:dyDescent="0.3">
      <c r="C6" s="16" t="s">
        <v>166</v>
      </c>
      <c r="D6" s="17">
        <v>37</v>
      </c>
      <c r="E6" s="22">
        <v>11.858974358974358</v>
      </c>
    </row>
    <row r="7" spans="1:5" x14ac:dyDescent="0.3">
      <c r="C7" s="16" t="s">
        <v>167</v>
      </c>
      <c r="D7" s="17">
        <v>59</v>
      </c>
      <c r="E7" s="22">
        <v>18.910256410256409</v>
      </c>
    </row>
    <row r="8" spans="1:5" x14ac:dyDescent="0.3">
      <c r="C8" s="16" t="s">
        <v>168</v>
      </c>
      <c r="D8" s="17">
        <v>58</v>
      </c>
      <c r="E8" s="22">
        <v>18.589743589743591</v>
      </c>
    </row>
    <row r="9" spans="1:5" x14ac:dyDescent="0.3">
      <c r="C9" s="16" t="s">
        <v>169</v>
      </c>
      <c r="D9" s="17">
        <v>18</v>
      </c>
      <c r="E9" s="22">
        <v>5.7692307692307692</v>
      </c>
    </row>
    <row r="10" spans="1:5" x14ac:dyDescent="0.3">
      <c r="C10" s="16" t="s">
        <v>170</v>
      </c>
      <c r="D10" s="17">
        <v>50</v>
      </c>
      <c r="E10" s="22">
        <v>16.025641025641026</v>
      </c>
    </row>
    <row r="11" spans="1:5" x14ac:dyDescent="0.3">
      <c r="C11" s="16" t="s">
        <v>171</v>
      </c>
      <c r="D11" s="17">
        <v>123</v>
      </c>
      <c r="E11" s="22">
        <v>39.42307692307692</v>
      </c>
    </row>
    <row r="12" spans="1:5" x14ac:dyDescent="0.3">
      <c r="C12" s="16" t="s">
        <v>172</v>
      </c>
      <c r="D12" s="17">
        <v>20</v>
      </c>
      <c r="E12" s="22">
        <v>6.4102564102564097</v>
      </c>
    </row>
    <row r="13" spans="1:5" ht="15" thickBot="1" x14ac:dyDescent="0.35">
      <c r="C13" s="19" t="s">
        <v>9</v>
      </c>
      <c r="D13" s="20">
        <v>312</v>
      </c>
      <c r="E13" s="26"/>
    </row>
  </sheetData>
  <hyperlinks>
    <hyperlink ref="A1" location="Index!A1" display="Back to index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34.44140625" customWidth="1"/>
    <col min="4" max="4" width="10.33203125" bestFit="1" customWidth="1"/>
    <col min="5" max="5" width="9.77734375" bestFit="1" customWidth="1"/>
  </cols>
  <sheetData>
    <row r="1" spans="1:6" x14ac:dyDescent="0.3">
      <c r="A1" s="1" t="s">
        <v>0</v>
      </c>
      <c r="C1" s="2" t="s">
        <v>190</v>
      </c>
    </row>
    <row r="2" spans="1:6" ht="15" thickBot="1" x14ac:dyDescent="0.35"/>
    <row r="3" spans="1:6" x14ac:dyDescent="0.3">
      <c r="C3" s="13" t="s">
        <v>191</v>
      </c>
      <c r="D3" s="14" t="s">
        <v>192</v>
      </c>
      <c r="E3" s="14" t="s">
        <v>3</v>
      </c>
      <c r="F3" s="15" t="s">
        <v>4</v>
      </c>
    </row>
    <row r="4" spans="1:6" x14ac:dyDescent="0.3">
      <c r="C4" s="77" t="s">
        <v>193</v>
      </c>
      <c r="D4" s="42" t="s">
        <v>153</v>
      </c>
      <c r="E4" s="42">
        <v>17</v>
      </c>
      <c r="F4" s="68">
        <v>5.4487179487179489</v>
      </c>
    </row>
    <row r="5" spans="1:6" x14ac:dyDescent="0.3">
      <c r="C5" s="77"/>
      <c r="D5" s="42" t="s">
        <v>154</v>
      </c>
      <c r="E5" s="42">
        <v>140</v>
      </c>
      <c r="F5" s="68">
        <v>44.871794871794876</v>
      </c>
    </row>
    <row r="6" spans="1:6" x14ac:dyDescent="0.3">
      <c r="C6" s="77"/>
      <c r="D6" s="42" t="s">
        <v>155</v>
      </c>
      <c r="E6" s="42">
        <v>138</v>
      </c>
      <c r="F6" s="68">
        <v>44.230769230769226</v>
      </c>
    </row>
    <row r="7" spans="1:6" x14ac:dyDescent="0.3">
      <c r="C7" s="77"/>
      <c r="D7" s="42" t="s">
        <v>8</v>
      </c>
      <c r="E7" s="42">
        <v>17</v>
      </c>
      <c r="F7" s="68">
        <v>5.4487179487179489</v>
      </c>
    </row>
    <row r="8" spans="1:6" x14ac:dyDescent="0.3">
      <c r="C8" s="77"/>
      <c r="D8" s="78" t="s">
        <v>9</v>
      </c>
      <c r="E8" s="78">
        <v>312</v>
      </c>
      <c r="F8" s="82"/>
    </row>
    <row r="9" spans="1:6" x14ac:dyDescent="0.3">
      <c r="C9" s="79" t="s">
        <v>194</v>
      </c>
      <c r="D9" s="47" t="s">
        <v>153</v>
      </c>
      <c r="E9" s="47">
        <v>11</v>
      </c>
      <c r="F9" s="67">
        <v>3.5256410256410255</v>
      </c>
    </row>
    <row r="10" spans="1:6" x14ac:dyDescent="0.3">
      <c r="C10" s="46"/>
      <c r="D10" s="47" t="s">
        <v>154</v>
      </c>
      <c r="E10" s="47">
        <v>87</v>
      </c>
      <c r="F10" s="67">
        <v>27.884615384615387</v>
      </c>
    </row>
    <row r="11" spans="1:6" x14ac:dyDescent="0.3">
      <c r="C11" s="46"/>
      <c r="D11" s="47" t="s">
        <v>155</v>
      </c>
      <c r="E11" s="47">
        <v>204</v>
      </c>
      <c r="F11" s="67">
        <v>65.384615384615387</v>
      </c>
    </row>
    <row r="12" spans="1:6" x14ac:dyDescent="0.3">
      <c r="C12" s="46"/>
      <c r="D12" s="47" t="s">
        <v>8</v>
      </c>
      <c r="E12" s="47">
        <v>10</v>
      </c>
      <c r="F12" s="67">
        <v>3.2051282051282048</v>
      </c>
    </row>
    <row r="13" spans="1:6" ht="15" thickBot="1" x14ac:dyDescent="0.35">
      <c r="C13" s="49"/>
      <c r="D13" s="80" t="s">
        <v>9</v>
      </c>
      <c r="E13" s="80">
        <v>312</v>
      </c>
      <c r="F13" s="81"/>
    </row>
    <row r="14" spans="1:6" x14ac:dyDescent="0.3">
      <c r="B14" s="17"/>
      <c r="C14" s="17"/>
      <c r="D14" s="17"/>
      <c r="E14" s="17"/>
    </row>
  </sheetData>
  <hyperlinks>
    <hyperlink ref="A1" location="Index!A1" display="Back to index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3" max="3" width="78.44140625" bestFit="1" customWidth="1"/>
    <col min="4" max="4" width="9.33203125" bestFit="1" customWidth="1"/>
  </cols>
  <sheetData>
    <row r="1" spans="1:5" x14ac:dyDescent="0.3">
      <c r="A1" s="1" t="s">
        <v>0</v>
      </c>
      <c r="C1" s="2" t="s">
        <v>195</v>
      </c>
    </row>
    <row r="2" spans="1:5" ht="15" thickBot="1" x14ac:dyDescent="0.35"/>
    <row r="3" spans="1:5" x14ac:dyDescent="0.3">
      <c r="C3" s="13" t="s">
        <v>47</v>
      </c>
      <c r="D3" s="14" t="s">
        <v>3</v>
      </c>
      <c r="E3" s="15" t="s">
        <v>4</v>
      </c>
    </row>
    <row r="4" spans="1:5" x14ac:dyDescent="0.3">
      <c r="C4" s="16" t="s">
        <v>196</v>
      </c>
      <c r="D4" s="17">
        <v>189</v>
      </c>
      <c r="E4" s="22">
        <v>60.576923076923073</v>
      </c>
    </row>
    <row r="5" spans="1:5" x14ac:dyDescent="0.3">
      <c r="C5" s="16" t="s">
        <v>201</v>
      </c>
      <c r="D5" s="17">
        <v>141</v>
      </c>
      <c r="E5" s="22">
        <v>45.192307692307693</v>
      </c>
    </row>
    <row r="6" spans="1:5" x14ac:dyDescent="0.3">
      <c r="C6" s="16" t="s">
        <v>197</v>
      </c>
      <c r="D6" s="17">
        <v>166</v>
      </c>
      <c r="E6" s="22">
        <v>53.205128205128204</v>
      </c>
    </row>
    <row r="7" spans="1:5" x14ac:dyDescent="0.3">
      <c r="C7" s="16" t="s">
        <v>198</v>
      </c>
      <c r="D7" s="17">
        <v>216</v>
      </c>
      <c r="E7" s="22">
        <v>69.230769230769226</v>
      </c>
    </row>
    <row r="8" spans="1:5" x14ac:dyDescent="0.3">
      <c r="C8" s="16" t="s">
        <v>199</v>
      </c>
      <c r="D8" s="17">
        <v>214</v>
      </c>
      <c r="E8" s="22">
        <v>68.589743589743591</v>
      </c>
    </row>
    <row r="9" spans="1:5" x14ac:dyDescent="0.3">
      <c r="C9" s="16" t="s">
        <v>200</v>
      </c>
      <c r="D9" s="17">
        <v>83</v>
      </c>
      <c r="E9" s="22">
        <v>26.602564102564102</v>
      </c>
    </row>
    <row r="10" spans="1:5" x14ac:dyDescent="0.3">
      <c r="C10" s="16" t="s">
        <v>42</v>
      </c>
      <c r="D10" s="17">
        <v>9</v>
      </c>
      <c r="E10" s="22">
        <v>2.8846153846153846</v>
      </c>
    </row>
    <row r="11" spans="1:5" x14ac:dyDescent="0.3">
      <c r="C11" s="16" t="s">
        <v>171</v>
      </c>
      <c r="D11" s="17">
        <v>13</v>
      </c>
      <c r="E11" s="22">
        <v>4.1666666666666661</v>
      </c>
    </row>
    <row r="12" spans="1:5" x14ac:dyDescent="0.3">
      <c r="C12" s="16" t="s">
        <v>8</v>
      </c>
      <c r="D12" s="17">
        <v>1</v>
      </c>
      <c r="E12" s="22">
        <v>0.32051282051282048</v>
      </c>
    </row>
    <row r="13" spans="1:5" ht="15" thickBot="1" x14ac:dyDescent="0.35">
      <c r="C13" s="19" t="s">
        <v>9</v>
      </c>
      <c r="D13" s="20">
        <v>312</v>
      </c>
      <c r="E13" s="26"/>
    </row>
  </sheetData>
  <hyperlinks>
    <hyperlink ref="A1" location="Index!A1" display="Back to index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6" sqref="F16:H16"/>
    </sheetView>
  </sheetViews>
  <sheetFormatPr defaultRowHeight="14.4" x14ac:dyDescent="0.3"/>
  <cols>
    <col min="1" max="1" width="11.88671875" bestFit="1" customWidth="1"/>
    <col min="4" max="4" width="24.21875" customWidth="1"/>
    <col min="5" max="5" width="9.77734375" bestFit="1" customWidth="1"/>
    <col min="6" max="6" width="10.33203125" customWidth="1"/>
  </cols>
  <sheetData>
    <row r="1" spans="1:6" x14ac:dyDescent="0.3">
      <c r="A1" s="1" t="s">
        <v>0</v>
      </c>
      <c r="D1" s="2" t="s">
        <v>225</v>
      </c>
    </row>
    <row r="2" spans="1:6" ht="15" thickBot="1" x14ac:dyDescent="0.35"/>
    <row r="3" spans="1:6" x14ac:dyDescent="0.3">
      <c r="D3" s="13" t="s">
        <v>222</v>
      </c>
      <c r="E3" s="14" t="s">
        <v>3</v>
      </c>
      <c r="F3" s="15" t="s">
        <v>4</v>
      </c>
    </row>
    <row r="4" spans="1:6" x14ac:dyDescent="0.3">
      <c r="D4" s="30" t="s">
        <v>216</v>
      </c>
      <c r="E4" s="31">
        <v>35</v>
      </c>
      <c r="F4" s="32">
        <v>11.217948717948719</v>
      </c>
    </row>
    <row r="5" spans="1:6" x14ac:dyDescent="0.3">
      <c r="D5" s="30" t="s">
        <v>219</v>
      </c>
      <c r="E5" s="31">
        <v>27</v>
      </c>
      <c r="F5" s="32">
        <v>8.6538461538461533</v>
      </c>
    </row>
    <row r="6" spans="1:6" x14ac:dyDescent="0.3">
      <c r="D6" s="30" t="s">
        <v>223</v>
      </c>
      <c r="E6" s="31">
        <v>32</v>
      </c>
      <c r="F6" s="32">
        <v>10.256410256410255</v>
      </c>
    </row>
    <row r="7" spans="1:6" x14ac:dyDescent="0.3">
      <c r="D7" s="30" t="s">
        <v>215</v>
      </c>
      <c r="E7" s="31">
        <v>26</v>
      </c>
      <c r="F7" s="32">
        <v>8.3333333333333321</v>
      </c>
    </row>
    <row r="8" spans="1:6" x14ac:dyDescent="0.3">
      <c r="D8" s="30" t="s">
        <v>220</v>
      </c>
      <c r="E8" s="31">
        <v>38</v>
      </c>
      <c r="F8" s="32">
        <v>12.179487179487179</v>
      </c>
    </row>
    <row r="9" spans="1:6" x14ac:dyDescent="0.3">
      <c r="D9" s="30" t="s">
        <v>221</v>
      </c>
      <c r="E9" s="31">
        <v>26</v>
      </c>
      <c r="F9" s="32">
        <v>8.3333333333333321</v>
      </c>
    </row>
    <row r="10" spans="1:6" x14ac:dyDescent="0.3">
      <c r="D10" s="30" t="s">
        <v>218</v>
      </c>
      <c r="E10" s="31">
        <v>61</v>
      </c>
      <c r="F10" s="32">
        <v>19.551282051282051</v>
      </c>
    </row>
    <row r="11" spans="1:6" x14ac:dyDescent="0.3">
      <c r="D11" s="30" t="s">
        <v>224</v>
      </c>
      <c r="E11" s="31">
        <v>31</v>
      </c>
      <c r="F11" s="32">
        <v>9.9358974358974361</v>
      </c>
    </row>
    <row r="12" spans="1:6" x14ac:dyDescent="0.3">
      <c r="D12" s="30" t="s">
        <v>217</v>
      </c>
      <c r="E12" s="31">
        <v>35</v>
      </c>
      <c r="F12" s="32">
        <v>11.217948717948719</v>
      </c>
    </row>
    <row r="13" spans="1:6" ht="15" thickBot="1" x14ac:dyDescent="0.35">
      <c r="D13" s="59" t="s">
        <v>13</v>
      </c>
      <c r="E13" s="20">
        <f>SUM(E4:E12)</f>
        <v>311</v>
      </c>
      <c r="F13" s="21"/>
    </row>
    <row r="16" spans="1:6" ht="15" thickBot="1" x14ac:dyDescent="0.35"/>
    <row r="17" spans="4:6" x14ac:dyDescent="0.3">
      <c r="D17" s="13" t="s">
        <v>214</v>
      </c>
      <c r="E17" s="14" t="s">
        <v>3</v>
      </c>
      <c r="F17" s="15" t="s">
        <v>4</v>
      </c>
    </row>
    <row r="18" spans="4:6" x14ac:dyDescent="0.3">
      <c r="D18" s="16" t="s">
        <v>213</v>
      </c>
      <c r="E18" s="17">
        <v>1</v>
      </c>
      <c r="F18" s="18">
        <v>0.3</v>
      </c>
    </row>
    <row r="19" spans="4:6" x14ac:dyDescent="0.3">
      <c r="D19" s="16" t="s">
        <v>212</v>
      </c>
      <c r="E19" s="17">
        <v>3</v>
      </c>
      <c r="F19" s="18">
        <v>1</v>
      </c>
    </row>
    <row r="20" spans="4:6" x14ac:dyDescent="0.3">
      <c r="D20" s="16" t="s">
        <v>211</v>
      </c>
      <c r="E20" s="17">
        <v>3</v>
      </c>
      <c r="F20" s="18">
        <v>1</v>
      </c>
    </row>
    <row r="21" spans="4:6" x14ac:dyDescent="0.3">
      <c r="D21" s="16" t="s">
        <v>210</v>
      </c>
      <c r="E21" s="17">
        <v>2</v>
      </c>
      <c r="F21" s="18">
        <v>0.6</v>
      </c>
    </row>
    <row r="22" spans="4:6" x14ac:dyDescent="0.3">
      <c r="D22" s="16" t="s">
        <v>209</v>
      </c>
      <c r="E22" s="17">
        <v>218</v>
      </c>
      <c r="F22" s="18">
        <v>69.900000000000006</v>
      </c>
    </row>
    <row r="23" spans="4:6" x14ac:dyDescent="0.3">
      <c r="D23" s="16" t="s">
        <v>208</v>
      </c>
      <c r="E23" s="17">
        <v>31</v>
      </c>
      <c r="F23" s="18">
        <v>9.9</v>
      </c>
    </row>
    <row r="24" spans="4:6" x14ac:dyDescent="0.3">
      <c r="D24" s="16" t="s">
        <v>207</v>
      </c>
      <c r="E24" s="17">
        <v>37</v>
      </c>
      <c r="F24" s="18">
        <v>11.9</v>
      </c>
    </row>
    <row r="25" spans="4:6" ht="13.8" customHeight="1" x14ac:dyDescent="0.3">
      <c r="D25" s="16" t="s">
        <v>206</v>
      </c>
      <c r="E25" s="17">
        <v>9</v>
      </c>
      <c r="F25" s="18">
        <v>2.9</v>
      </c>
    </row>
    <row r="26" spans="4:6" ht="15" thickBot="1" x14ac:dyDescent="0.35">
      <c r="D26" s="19" t="s">
        <v>13</v>
      </c>
      <c r="E26" s="20">
        <v>304</v>
      </c>
      <c r="F26" s="21"/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8" sqref="D8"/>
    </sheetView>
  </sheetViews>
  <sheetFormatPr defaultRowHeight="14.4" x14ac:dyDescent="0.3"/>
  <cols>
    <col min="3" max="3" width="56.88671875" customWidth="1"/>
    <col min="4" max="4" width="11.6640625" customWidth="1"/>
    <col min="5" max="5" width="12.6640625" customWidth="1"/>
  </cols>
  <sheetData>
    <row r="1" spans="1:5" x14ac:dyDescent="0.3">
      <c r="A1" s="1" t="s">
        <v>0</v>
      </c>
      <c r="C1" s="2" t="s">
        <v>236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12</v>
      </c>
    </row>
    <row r="4" spans="1:5" x14ac:dyDescent="0.3">
      <c r="C4" s="16" t="s">
        <v>306</v>
      </c>
      <c r="D4" s="17">
        <v>178</v>
      </c>
      <c r="E4" s="22">
        <v>65.201465201465197</v>
      </c>
    </row>
    <row r="5" spans="1:5" x14ac:dyDescent="0.3">
      <c r="C5" s="16" t="s">
        <v>307</v>
      </c>
      <c r="D5" s="17">
        <v>18</v>
      </c>
      <c r="E5" s="22">
        <v>6.593406593406594</v>
      </c>
    </row>
    <row r="6" spans="1:5" x14ac:dyDescent="0.3">
      <c r="C6" s="16" t="s">
        <v>308</v>
      </c>
      <c r="D6" s="17">
        <v>68</v>
      </c>
      <c r="E6" s="22">
        <v>24.908424908424909</v>
      </c>
    </row>
    <row r="7" spans="1:5" ht="14.4" customHeight="1" x14ac:dyDescent="0.3">
      <c r="C7" s="16" t="s">
        <v>235</v>
      </c>
      <c r="D7" s="34">
        <v>9</v>
      </c>
      <c r="E7" s="22">
        <v>3.296703296703297</v>
      </c>
    </row>
    <row r="8" spans="1:5" ht="16.2" customHeight="1" thickBot="1" x14ac:dyDescent="0.35">
      <c r="C8" s="19" t="s">
        <v>13</v>
      </c>
      <c r="D8" s="20">
        <v>273</v>
      </c>
      <c r="E8" s="21">
        <v>100</v>
      </c>
    </row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6" sqref="D6"/>
    </sheetView>
  </sheetViews>
  <sheetFormatPr defaultRowHeight="14.4" x14ac:dyDescent="0.3"/>
  <cols>
    <col min="3" max="3" width="12.77734375" customWidth="1"/>
    <col min="4" max="4" width="13.5546875" customWidth="1"/>
    <col min="5" max="5" width="13.88671875" customWidth="1"/>
  </cols>
  <sheetData>
    <row r="1" spans="1:5" x14ac:dyDescent="0.3">
      <c r="A1" s="1" t="s">
        <v>0</v>
      </c>
      <c r="C1" s="2" t="s">
        <v>237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12</v>
      </c>
    </row>
    <row r="4" spans="1:5" x14ac:dyDescent="0.3">
      <c r="C4" s="16" t="s">
        <v>6</v>
      </c>
      <c r="D4" s="17">
        <v>242</v>
      </c>
      <c r="E4" s="22">
        <v>88.644688644688642</v>
      </c>
    </row>
    <row r="5" spans="1:5" x14ac:dyDescent="0.3">
      <c r="C5" s="16" t="s">
        <v>7</v>
      </c>
      <c r="D5" s="17">
        <v>31</v>
      </c>
      <c r="E5" s="22">
        <v>11.355311355311356</v>
      </c>
    </row>
    <row r="6" spans="1:5" ht="15" thickBot="1" x14ac:dyDescent="0.35">
      <c r="C6" s="19" t="s">
        <v>13</v>
      </c>
      <c r="D6" s="20">
        <v>273</v>
      </c>
      <c r="E6" s="21">
        <v>100</v>
      </c>
    </row>
    <row r="12" spans="1:5" ht="14.4" customHeight="1" x14ac:dyDescent="0.3">
      <c r="C12" s="89"/>
    </row>
    <row r="13" spans="1:5" x14ac:dyDescent="0.3">
      <c r="C13" s="89"/>
    </row>
    <row r="14" spans="1:5" x14ac:dyDescent="0.3">
      <c r="C14" s="89"/>
    </row>
    <row r="15" spans="1:5" x14ac:dyDescent="0.3">
      <c r="C15" s="89"/>
    </row>
    <row r="16" spans="1:5" x14ac:dyDescent="0.3">
      <c r="C16" s="89"/>
    </row>
    <row r="17" spans="3:3" x14ac:dyDescent="0.3">
      <c r="C17" s="89"/>
    </row>
    <row r="18" spans="3:3" x14ac:dyDescent="0.3">
      <c r="C18" s="89"/>
    </row>
  </sheetData>
  <hyperlinks>
    <hyperlink ref="A1" location="Index!A1" display="Back to 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9" sqref="D9"/>
    </sheetView>
  </sheetViews>
  <sheetFormatPr defaultRowHeight="14.4" x14ac:dyDescent="0.3"/>
  <cols>
    <col min="3" max="3" width="29.77734375" customWidth="1"/>
    <col min="4" max="4" width="13.5546875" customWidth="1"/>
    <col min="5" max="5" width="13.88671875" customWidth="1"/>
  </cols>
  <sheetData>
    <row r="1" spans="1:5" x14ac:dyDescent="0.3">
      <c r="A1" s="1" t="s">
        <v>0</v>
      </c>
      <c r="C1" s="2" t="s">
        <v>243</v>
      </c>
    </row>
    <row r="2" spans="1:5" ht="15" thickBot="1" x14ac:dyDescent="0.35"/>
    <row r="3" spans="1:5" x14ac:dyDescent="0.3">
      <c r="C3" s="13" t="s">
        <v>2</v>
      </c>
      <c r="D3" s="14" t="s">
        <v>3</v>
      </c>
      <c r="E3" s="15" t="s">
        <v>12</v>
      </c>
    </row>
    <row r="4" spans="1:5" x14ac:dyDescent="0.3">
      <c r="C4" s="16" t="s">
        <v>238</v>
      </c>
      <c r="D4" s="17">
        <v>85</v>
      </c>
      <c r="E4" s="22">
        <v>35.123966942148762</v>
      </c>
    </row>
    <row r="5" spans="1:5" x14ac:dyDescent="0.3">
      <c r="C5" s="16" t="s">
        <v>239</v>
      </c>
      <c r="D5" s="17">
        <v>86</v>
      </c>
      <c r="E5" s="22">
        <v>35.537190082644628</v>
      </c>
    </row>
    <row r="6" spans="1:5" x14ac:dyDescent="0.3">
      <c r="C6" s="16" t="s">
        <v>240</v>
      </c>
      <c r="D6" s="17">
        <v>41</v>
      </c>
      <c r="E6" s="22">
        <v>16.942148760330578</v>
      </c>
    </row>
    <row r="7" spans="1:5" x14ac:dyDescent="0.3">
      <c r="C7" s="16" t="s">
        <v>241</v>
      </c>
      <c r="D7" s="34">
        <v>15</v>
      </c>
      <c r="E7" s="22">
        <v>6.1983471074380168</v>
      </c>
    </row>
    <row r="8" spans="1:5" x14ac:dyDescent="0.3">
      <c r="C8" s="16" t="s">
        <v>242</v>
      </c>
      <c r="D8" s="34">
        <v>15</v>
      </c>
      <c r="E8" s="22">
        <v>6.1983471074380168</v>
      </c>
    </row>
    <row r="9" spans="1:5" ht="15" thickBot="1" x14ac:dyDescent="0.35">
      <c r="C9" s="19" t="s">
        <v>13</v>
      </c>
      <c r="D9" s="20">
        <v>242</v>
      </c>
      <c r="E9" s="21">
        <v>100</v>
      </c>
    </row>
    <row r="13" spans="1:5" ht="14.4" customHeight="1" x14ac:dyDescent="0.3"/>
  </sheetData>
  <hyperlinks>
    <hyperlink ref="A1" location="Index!A1" display="Back to 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B16" workbookViewId="0">
      <selection activeCell="D28" sqref="D28"/>
    </sheetView>
  </sheetViews>
  <sheetFormatPr defaultRowHeight="14.4" x14ac:dyDescent="0.3"/>
  <cols>
    <col min="1" max="1" width="11.88671875" bestFit="1" customWidth="1"/>
    <col min="3" max="3" width="59.77734375" bestFit="1" customWidth="1"/>
    <col min="4" max="4" width="28.109375" customWidth="1"/>
    <col min="10" max="10" width="38.21875" bestFit="1" customWidth="1"/>
  </cols>
  <sheetData>
    <row r="1" spans="1:12" x14ac:dyDescent="0.3">
      <c r="A1" s="1" t="s">
        <v>0</v>
      </c>
      <c r="C1" s="2" t="s">
        <v>14</v>
      </c>
    </row>
    <row r="2" spans="1:12" ht="15" thickBot="1" x14ac:dyDescent="0.35">
      <c r="C2" s="2"/>
    </row>
    <row r="3" spans="1:12" ht="15" thickBot="1" x14ac:dyDescent="0.35">
      <c r="C3" s="13" t="s">
        <v>16</v>
      </c>
      <c r="D3" s="14" t="s">
        <v>3</v>
      </c>
      <c r="E3" s="15" t="s">
        <v>4</v>
      </c>
      <c r="J3" t="s">
        <v>15</v>
      </c>
    </row>
    <row r="4" spans="1:12" x14ac:dyDescent="0.3">
      <c r="C4" s="16" t="s">
        <v>22</v>
      </c>
      <c r="D4" s="17">
        <v>102</v>
      </c>
      <c r="E4" s="25">
        <v>22.717149220489976</v>
      </c>
      <c r="J4" s="13" t="s">
        <v>17</v>
      </c>
      <c r="K4" s="14" t="s">
        <v>3</v>
      </c>
      <c r="L4" s="15" t="s">
        <v>4</v>
      </c>
    </row>
    <row r="5" spans="1:12" x14ac:dyDescent="0.3">
      <c r="C5" s="16" t="s">
        <v>23</v>
      </c>
      <c r="D5" s="17">
        <v>56</v>
      </c>
      <c r="E5" s="25">
        <v>12.472160356347439</v>
      </c>
      <c r="J5" s="16" t="s">
        <v>18</v>
      </c>
      <c r="K5" s="17">
        <v>153</v>
      </c>
      <c r="L5" s="22">
        <v>34.075723830734965</v>
      </c>
    </row>
    <row r="6" spans="1:12" x14ac:dyDescent="0.3">
      <c r="C6" s="16" t="s">
        <v>24</v>
      </c>
      <c r="D6" s="17">
        <v>119</v>
      </c>
      <c r="E6" s="25">
        <v>26.503340757238309</v>
      </c>
      <c r="J6" s="16" t="s">
        <v>19</v>
      </c>
      <c r="K6" s="17">
        <v>296</v>
      </c>
      <c r="L6" s="22">
        <v>65.924276169265028</v>
      </c>
    </row>
    <row r="7" spans="1:12" ht="15" thickBot="1" x14ac:dyDescent="0.35">
      <c r="C7" s="16" t="s">
        <v>25</v>
      </c>
      <c r="D7" s="17">
        <v>263</v>
      </c>
      <c r="E7" s="25">
        <v>58.574610244988868</v>
      </c>
      <c r="J7" s="19" t="s">
        <v>13</v>
      </c>
      <c r="K7" s="20">
        <v>449</v>
      </c>
      <c r="L7" s="21">
        <v>100</v>
      </c>
    </row>
    <row r="8" spans="1:12" x14ac:dyDescent="0.3">
      <c r="C8" s="16" t="s">
        <v>21</v>
      </c>
      <c r="D8" s="17">
        <v>29</v>
      </c>
      <c r="E8" s="25">
        <v>6.4587973273942101</v>
      </c>
    </row>
    <row r="9" spans="1:12" x14ac:dyDescent="0.3">
      <c r="C9" s="16" t="s">
        <v>26</v>
      </c>
      <c r="D9" s="17">
        <v>36</v>
      </c>
      <c r="E9" s="25">
        <v>8.0178173719376389</v>
      </c>
    </row>
    <row r="10" spans="1:12" ht="14.4" customHeight="1" x14ac:dyDescent="0.3">
      <c r="C10" s="16" t="s">
        <v>27</v>
      </c>
      <c r="D10" s="17">
        <v>20</v>
      </c>
      <c r="E10" s="25">
        <v>4.4543429844097995</v>
      </c>
    </row>
    <row r="11" spans="1:12" x14ac:dyDescent="0.3">
      <c r="C11" s="16" t="s">
        <v>28</v>
      </c>
      <c r="D11" s="17">
        <v>13</v>
      </c>
      <c r="E11" s="25">
        <v>2.8953229398663698</v>
      </c>
    </row>
    <row r="12" spans="1:12" x14ac:dyDescent="0.3">
      <c r="C12" s="16" t="s">
        <v>29</v>
      </c>
      <c r="D12" s="17">
        <v>46</v>
      </c>
      <c r="E12" s="25">
        <v>10.244988864142538</v>
      </c>
    </row>
    <row r="13" spans="1:12" x14ac:dyDescent="0.3">
      <c r="C13" s="16" t="s">
        <v>30</v>
      </c>
      <c r="D13" s="17">
        <v>17</v>
      </c>
      <c r="E13" s="25">
        <v>3.7861915367483299</v>
      </c>
    </row>
    <row r="14" spans="1:12" x14ac:dyDescent="0.3">
      <c r="C14" s="16" t="s">
        <v>31</v>
      </c>
      <c r="D14" s="17">
        <v>59</v>
      </c>
      <c r="E14" s="25">
        <v>13.140311804008908</v>
      </c>
    </row>
    <row r="15" spans="1:12" x14ac:dyDescent="0.3">
      <c r="C15" s="16" t="s">
        <v>32</v>
      </c>
      <c r="D15" s="17">
        <v>73</v>
      </c>
      <c r="E15" s="25">
        <v>16.258351893095767</v>
      </c>
    </row>
    <row r="16" spans="1:12" x14ac:dyDescent="0.3">
      <c r="C16" s="16" t="s">
        <v>33</v>
      </c>
      <c r="D16" s="17">
        <v>22</v>
      </c>
      <c r="E16" s="25">
        <v>4.8997772828507795</v>
      </c>
    </row>
    <row r="17" spans="3:5" x14ac:dyDescent="0.3">
      <c r="C17" s="16" t="s">
        <v>20</v>
      </c>
      <c r="D17" s="17">
        <v>92</v>
      </c>
      <c r="E17" s="25">
        <v>20.489977728285076</v>
      </c>
    </row>
    <row r="18" spans="3:5" x14ac:dyDescent="0.3">
      <c r="C18" s="16" t="s">
        <v>34</v>
      </c>
      <c r="D18" s="17">
        <v>23</v>
      </c>
      <c r="E18" s="25">
        <v>5.1224944320712691</v>
      </c>
    </row>
    <row r="19" spans="3:5" x14ac:dyDescent="0.3">
      <c r="C19" s="16" t="s">
        <v>35</v>
      </c>
      <c r="D19" s="17">
        <v>38</v>
      </c>
      <c r="E19" s="25">
        <v>8.463251670378618</v>
      </c>
    </row>
    <row r="20" spans="3:5" x14ac:dyDescent="0.3">
      <c r="C20" s="16" t="s">
        <v>36</v>
      </c>
      <c r="D20" s="17">
        <v>70</v>
      </c>
      <c r="E20" s="25">
        <v>15.590200445434299</v>
      </c>
    </row>
    <row r="21" spans="3:5" x14ac:dyDescent="0.3">
      <c r="C21" s="16" t="s">
        <v>37</v>
      </c>
      <c r="D21" s="17">
        <v>68</v>
      </c>
      <c r="E21" s="25">
        <v>15.144766146993319</v>
      </c>
    </row>
    <row r="22" spans="3:5" x14ac:dyDescent="0.3">
      <c r="C22" s="16" t="s">
        <v>38</v>
      </c>
      <c r="D22" s="17">
        <v>153</v>
      </c>
      <c r="E22" s="25">
        <v>34.075723830734965</v>
      </c>
    </row>
    <row r="23" spans="3:5" x14ac:dyDescent="0.3">
      <c r="C23" s="16" t="s">
        <v>39</v>
      </c>
      <c r="D23" s="17">
        <v>13</v>
      </c>
      <c r="E23" s="25">
        <v>2.8953229398663698</v>
      </c>
    </row>
    <row r="24" spans="3:5" x14ac:dyDescent="0.3">
      <c r="C24" s="16" t="s">
        <v>40</v>
      </c>
      <c r="D24" s="17">
        <v>19</v>
      </c>
      <c r="E24" s="25">
        <v>4.231625835189309</v>
      </c>
    </row>
    <row r="25" spans="3:5" x14ac:dyDescent="0.3">
      <c r="C25" s="16" t="s">
        <v>41</v>
      </c>
      <c r="D25" s="17">
        <v>72</v>
      </c>
      <c r="E25" s="25">
        <v>16.035634743875278</v>
      </c>
    </row>
    <row r="26" spans="3:5" x14ac:dyDescent="0.3">
      <c r="C26" s="16" t="s">
        <v>42</v>
      </c>
      <c r="D26" s="17">
        <v>46</v>
      </c>
      <c r="E26" s="22">
        <v>10.244988864142538</v>
      </c>
    </row>
    <row r="27" spans="3:5" x14ac:dyDescent="0.3">
      <c r="C27" s="16" t="s">
        <v>8</v>
      </c>
      <c r="D27" s="34">
        <v>2</v>
      </c>
      <c r="E27" s="22">
        <v>0.44543429844097993</v>
      </c>
    </row>
    <row r="28" spans="3:5" ht="15" thickBot="1" x14ac:dyDescent="0.35">
      <c r="C28" s="19" t="s">
        <v>9</v>
      </c>
      <c r="D28" s="20">
        <v>449</v>
      </c>
      <c r="E28" s="21">
        <v>100</v>
      </c>
    </row>
    <row r="33" ht="17.399999999999999" customHeight="1" x14ac:dyDescent="0.3"/>
    <row r="34" ht="17.399999999999999" customHeight="1" x14ac:dyDescent="0.3"/>
    <row r="35" ht="17.399999999999999" customHeight="1" x14ac:dyDescent="0.3"/>
    <row r="36" ht="17.399999999999999" customHeight="1" x14ac:dyDescent="0.3"/>
    <row r="37" ht="17.399999999999999" customHeight="1" x14ac:dyDescent="0.3"/>
    <row r="38" ht="17.399999999999999" customHeight="1" x14ac:dyDescent="0.3"/>
    <row r="39" ht="17.399999999999999" customHeight="1" x14ac:dyDescent="0.3"/>
    <row r="40" ht="17.399999999999999" customHeight="1" x14ac:dyDescent="0.3"/>
    <row r="41" ht="17.399999999999999" customHeight="1" x14ac:dyDescent="0.3"/>
    <row r="42" ht="17.399999999999999" customHeight="1" x14ac:dyDescent="0.3"/>
    <row r="43" ht="17.399999999999999" customHeight="1" x14ac:dyDescent="0.3"/>
    <row r="44" ht="17.399999999999999" customHeight="1" x14ac:dyDescent="0.3"/>
    <row r="45" ht="17.399999999999999" customHeight="1" x14ac:dyDescent="0.3"/>
    <row r="46" ht="17.399999999999999" customHeight="1" x14ac:dyDescent="0.3"/>
    <row r="47" ht="17.399999999999999" customHeight="1" x14ac:dyDescent="0.3"/>
    <row r="48" ht="17.399999999999999" customHeight="1" x14ac:dyDescent="0.3"/>
    <row r="49" ht="17.399999999999999" customHeight="1" x14ac:dyDescent="0.3"/>
    <row r="50" ht="17.399999999999999" customHeight="1" x14ac:dyDescent="0.3"/>
    <row r="51" ht="17.399999999999999" customHeight="1" x14ac:dyDescent="0.3"/>
    <row r="52" ht="17.399999999999999" customHeight="1" x14ac:dyDescent="0.3"/>
    <row r="53" ht="17.399999999999999" customHeight="1" x14ac:dyDescent="0.3"/>
    <row r="54" ht="17.399999999999999" customHeight="1" x14ac:dyDescent="0.3"/>
    <row r="55" ht="17.399999999999999" customHeight="1" x14ac:dyDescent="0.3"/>
    <row r="56" ht="17.399999999999999" customHeight="1" x14ac:dyDescent="0.3"/>
    <row r="57" ht="17.399999999999999" customHeight="1" x14ac:dyDescent="0.3"/>
    <row r="58" ht="17.399999999999999" customHeight="1" x14ac:dyDescent="0.3"/>
    <row r="59" ht="17.399999999999999" customHeight="1" x14ac:dyDescent="0.3"/>
    <row r="60" ht="17.399999999999999" customHeight="1" x14ac:dyDescent="0.3"/>
    <row r="61" ht="17.399999999999999" customHeight="1" x14ac:dyDescent="0.3"/>
    <row r="62" ht="17.399999999999999" customHeight="1" x14ac:dyDescent="0.3"/>
    <row r="63" ht="17.399999999999999" customHeight="1" x14ac:dyDescent="0.3"/>
    <row r="64" ht="17.399999999999999" customHeight="1" x14ac:dyDescent="0.3"/>
    <row r="65" ht="17.399999999999999" customHeight="1" x14ac:dyDescent="0.3"/>
    <row r="66" ht="17.399999999999999" customHeight="1" x14ac:dyDescent="0.3"/>
    <row r="67" ht="17.399999999999999" customHeight="1" x14ac:dyDescent="0.3"/>
    <row r="68" ht="17.399999999999999" customHeight="1" x14ac:dyDescent="0.3"/>
    <row r="69" ht="17.399999999999999" customHeight="1" x14ac:dyDescent="0.3"/>
    <row r="70" ht="17.399999999999999" customHeight="1" x14ac:dyDescent="0.3"/>
    <row r="71" ht="17.399999999999999" customHeight="1" x14ac:dyDescent="0.3"/>
    <row r="72" ht="17.399999999999999" customHeight="1" x14ac:dyDescent="0.3"/>
    <row r="73" ht="17.399999999999999" customHeight="1" x14ac:dyDescent="0.3"/>
    <row r="74" ht="17.399999999999999" customHeight="1" x14ac:dyDescent="0.3"/>
    <row r="75" ht="17.399999999999999" customHeight="1" x14ac:dyDescent="0.3"/>
    <row r="76" ht="17.399999999999999" customHeight="1" x14ac:dyDescent="0.3"/>
    <row r="77" ht="17.399999999999999" customHeight="1" x14ac:dyDescent="0.3"/>
    <row r="78" ht="17.399999999999999" customHeight="1" x14ac:dyDescent="0.3"/>
    <row r="79" ht="17.399999999999999" customHeight="1" x14ac:dyDescent="0.3"/>
    <row r="80" ht="17.399999999999999" customHeight="1" x14ac:dyDescent="0.3"/>
    <row r="81" ht="17.399999999999999" customHeight="1" x14ac:dyDescent="0.3"/>
    <row r="82" ht="17.399999999999999" customHeight="1" x14ac:dyDescent="0.3"/>
    <row r="83" ht="17.399999999999999" customHeight="1" x14ac:dyDescent="0.3"/>
  </sheetData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H16" sqref="H16"/>
    </sheetView>
  </sheetViews>
  <sheetFormatPr defaultRowHeight="14.4" x14ac:dyDescent="0.3"/>
  <cols>
    <col min="1" max="1" width="11.88671875" bestFit="1" customWidth="1"/>
    <col min="3" max="3" width="61.21875" customWidth="1"/>
    <col min="8" max="8" width="29.6640625" bestFit="1" customWidth="1"/>
  </cols>
  <sheetData>
    <row r="1" spans="1:10" x14ac:dyDescent="0.3">
      <c r="A1" s="1" t="s">
        <v>0</v>
      </c>
      <c r="C1" s="2" t="s">
        <v>46</v>
      </c>
    </row>
    <row r="2" spans="1:10" ht="15" thickBot="1" x14ac:dyDescent="0.35"/>
    <row r="3" spans="1:10" ht="15" thickBot="1" x14ac:dyDescent="0.35">
      <c r="C3" s="13" t="s">
        <v>47</v>
      </c>
      <c r="D3" s="14" t="s">
        <v>3</v>
      </c>
      <c r="E3" s="15" t="s">
        <v>4</v>
      </c>
      <c r="H3" t="s">
        <v>48</v>
      </c>
    </row>
    <row r="4" spans="1:10" x14ac:dyDescent="0.3">
      <c r="C4" s="16" t="s">
        <v>22</v>
      </c>
      <c r="D4" s="17">
        <v>29</v>
      </c>
      <c r="E4" s="22">
        <v>6.4587973273942101</v>
      </c>
      <c r="H4" s="13" t="s">
        <v>16</v>
      </c>
      <c r="I4" s="14" t="s">
        <v>3</v>
      </c>
      <c r="J4" s="15" t="s">
        <v>4</v>
      </c>
    </row>
    <row r="5" spans="1:10" x14ac:dyDescent="0.3">
      <c r="C5" s="16" t="s">
        <v>23</v>
      </c>
      <c r="D5" s="17">
        <v>12</v>
      </c>
      <c r="E5" s="22">
        <v>2.6726057906458798</v>
      </c>
      <c r="H5" s="16" t="s">
        <v>52</v>
      </c>
      <c r="I5" s="17">
        <v>63</v>
      </c>
      <c r="J5" s="22">
        <v>14.03118040089087</v>
      </c>
    </row>
    <row r="6" spans="1:10" x14ac:dyDescent="0.3">
      <c r="C6" s="16" t="s">
        <v>24</v>
      </c>
      <c r="D6" s="17">
        <v>14</v>
      </c>
      <c r="E6" s="22">
        <v>3.1180400890868598</v>
      </c>
      <c r="H6" s="16" t="s">
        <v>49</v>
      </c>
      <c r="I6" s="17">
        <v>127</v>
      </c>
      <c r="J6" s="22">
        <v>28.285077951002229</v>
      </c>
    </row>
    <row r="7" spans="1:10" x14ac:dyDescent="0.3">
      <c r="C7" s="16" t="s">
        <v>25</v>
      </c>
      <c r="D7" s="17">
        <v>124</v>
      </c>
      <c r="E7" s="22">
        <v>27.616926503340757</v>
      </c>
      <c r="H7" s="16" t="s">
        <v>53</v>
      </c>
      <c r="I7" s="17">
        <v>106</v>
      </c>
      <c r="J7" s="22">
        <v>23.608017817371937</v>
      </c>
    </row>
    <row r="8" spans="1:10" x14ac:dyDescent="0.3">
      <c r="C8" s="16" t="s">
        <v>21</v>
      </c>
      <c r="D8" s="17">
        <v>6</v>
      </c>
      <c r="E8" s="22">
        <v>1.3363028953229399</v>
      </c>
      <c r="H8" s="16" t="s">
        <v>50</v>
      </c>
      <c r="I8" s="17">
        <v>70</v>
      </c>
      <c r="J8" s="22">
        <v>15.590200445434299</v>
      </c>
    </row>
    <row r="9" spans="1:10" x14ac:dyDescent="0.3">
      <c r="C9" s="16" t="s">
        <v>26</v>
      </c>
      <c r="D9" s="17">
        <v>4</v>
      </c>
      <c r="E9" s="22">
        <v>0.89086859688195985</v>
      </c>
      <c r="H9" s="16" t="s">
        <v>54</v>
      </c>
      <c r="I9" s="17">
        <v>33</v>
      </c>
      <c r="J9" s="22">
        <v>7.3496659242761693</v>
      </c>
    </row>
    <row r="10" spans="1:10" x14ac:dyDescent="0.3">
      <c r="C10" s="16" t="s">
        <v>27</v>
      </c>
      <c r="D10" s="17">
        <v>4</v>
      </c>
      <c r="E10" s="22">
        <v>0.89086859688195985</v>
      </c>
      <c r="H10" s="16" t="s">
        <v>51</v>
      </c>
      <c r="I10" s="17">
        <v>50</v>
      </c>
      <c r="J10" s="22">
        <v>11.1358574610245</v>
      </c>
    </row>
    <row r="11" spans="1:10" ht="15" thickBot="1" x14ac:dyDescent="0.35">
      <c r="C11" s="16" t="s">
        <v>28</v>
      </c>
      <c r="D11" s="17">
        <v>9</v>
      </c>
      <c r="E11" s="22">
        <v>2.0044543429844097</v>
      </c>
      <c r="H11" s="19" t="s">
        <v>13</v>
      </c>
      <c r="I11" s="20">
        <v>449</v>
      </c>
      <c r="J11" s="21">
        <v>100</v>
      </c>
    </row>
    <row r="12" spans="1:10" x14ac:dyDescent="0.3">
      <c r="C12" s="16" t="s">
        <v>29</v>
      </c>
      <c r="D12" s="17">
        <v>13</v>
      </c>
      <c r="E12" s="22">
        <v>2.8953229398663698</v>
      </c>
    </row>
    <row r="13" spans="1:10" x14ac:dyDescent="0.3">
      <c r="C13" s="16" t="s">
        <v>30</v>
      </c>
      <c r="D13" s="17">
        <v>4</v>
      </c>
      <c r="E13" s="22">
        <v>0.89086859688195985</v>
      </c>
    </row>
    <row r="14" spans="1:10" x14ac:dyDescent="0.3">
      <c r="C14" s="16" t="s">
        <v>31</v>
      </c>
      <c r="D14" s="17">
        <v>14</v>
      </c>
      <c r="E14" s="22">
        <v>3.1180400890868598</v>
      </c>
    </row>
    <row r="15" spans="1:10" x14ac:dyDescent="0.3">
      <c r="C15" s="16" t="s">
        <v>32</v>
      </c>
      <c r="D15" s="17">
        <v>27</v>
      </c>
      <c r="E15" s="22">
        <v>6.0133630289532292</v>
      </c>
    </row>
    <row r="16" spans="1:10" x14ac:dyDescent="0.3">
      <c r="C16" s="16" t="s">
        <v>33</v>
      </c>
      <c r="D16" s="17">
        <v>13</v>
      </c>
      <c r="E16" s="22">
        <v>2.8953229398663698</v>
      </c>
    </row>
    <row r="17" spans="3:5" ht="14.4" customHeight="1" x14ac:dyDescent="0.3">
      <c r="C17" s="16" t="s">
        <v>20</v>
      </c>
      <c r="D17" s="17">
        <v>8</v>
      </c>
      <c r="E17" s="22">
        <v>1.7817371937639197</v>
      </c>
    </row>
    <row r="18" spans="3:5" x14ac:dyDescent="0.3">
      <c r="C18" s="16" t="s">
        <v>34</v>
      </c>
      <c r="D18" s="17">
        <v>5</v>
      </c>
      <c r="E18" s="22">
        <v>1.1135857461024499</v>
      </c>
    </row>
    <row r="19" spans="3:5" x14ac:dyDescent="0.3">
      <c r="C19" s="16" t="s">
        <v>35</v>
      </c>
      <c r="D19" s="17">
        <v>26</v>
      </c>
      <c r="E19" s="22">
        <v>5.7906458797327396</v>
      </c>
    </row>
    <row r="20" spans="3:5" x14ac:dyDescent="0.3">
      <c r="C20" s="16" t="s">
        <v>36</v>
      </c>
      <c r="D20" s="17">
        <v>30</v>
      </c>
      <c r="E20" s="22">
        <v>6.6815144766146997</v>
      </c>
    </row>
    <row r="21" spans="3:5" x14ac:dyDescent="0.3">
      <c r="C21" s="16" t="s">
        <v>37</v>
      </c>
      <c r="D21" s="17">
        <v>29</v>
      </c>
      <c r="E21" s="22">
        <v>6.4587973273942101</v>
      </c>
    </row>
    <row r="22" spans="3:5" x14ac:dyDescent="0.3">
      <c r="C22" s="16" t="s">
        <v>38</v>
      </c>
      <c r="D22" s="17">
        <v>32</v>
      </c>
      <c r="E22" s="22">
        <v>7.1269487750556788</v>
      </c>
    </row>
    <row r="23" spans="3:5" x14ac:dyDescent="0.3">
      <c r="C23" s="16" t="s">
        <v>39</v>
      </c>
      <c r="D23" s="17">
        <v>8</v>
      </c>
      <c r="E23" s="22">
        <v>1.7817371937639197</v>
      </c>
    </row>
    <row r="24" spans="3:5" x14ac:dyDescent="0.3">
      <c r="C24" s="16" t="s">
        <v>40</v>
      </c>
      <c r="D24" s="17">
        <v>3</v>
      </c>
      <c r="E24" s="22">
        <v>0.66815144766146994</v>
      </c>
    </row>
    <row r="25" spans="3:5" x14ac:dyDescent="0.3">
      <c r="C25" s="16" t="s">
        <v>41</v>
      </c>
      <c r="D25" s="17">
        <v>12</v>
      </c>
      <c r="E25" s="22">
        <v>2.6726057906458798</v>
      </c>
    </row>
    <row r="26" spans="3:5" x14ac:dyDescent="0.3">
      <c r="C26" s="30" t="s">
        <v>51</v>
      </c>
      <c r="D26" s="31">
        <v>21</v>
      </c>
      <c r="E26" s="32">
        <v>4.6770601336302899</v>
      </c>
    </row>
    <row r="27" spans="3:5" x14ac:dyDescent="0.3">
      <c r="C27" s="30" t="s">
        <v>235</v>
      </c>
      <c r="D27" s="31">
        <v>2</v>
      </c>
      <c r="E27" s="32">
        <v>0.44543429844097993</v>
      </c>
    </row>
    <row r="28" spans="3:5" ht="15" thickBot="1" x14ac:dyDescent="0.35">
      <c r="C28" s="19" t="s">
        <v>13</v>
      </c>
      <c r="D28" s="20">
        <v>449</v>
      </c>
      <c r="E28" s="21">
        <v>100</v>
      </c>
    </row>
  </sheetData>
  <hyperlinks>
    <hyperlink ref="A1" location="Index!A1" display="Back to 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Index</vt:lpstr>
      <vt:lpstr>Q1</vt:lpstr>
      <vt:lpstr>Q3</vt:lpstr>
      <vt:lpstr>Q4</vt:lpstr>
      <vt:lpstr>Q5</vt:lpstr>
      <vt:lpstr>Q6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  <vt:lpstr>Q32</vt:lpstr>
      <vt:lpstr>Q34</vt:lpstr>
      <vt:lpstr>Q38</vt:lpstr>
      <vt:lpstr>Q39</vt:lpstr>
      <vt:lpstr>xQ10</vt:lpstr>
      <vt:lpstr>xQ11</vt:lpstr>
      <vt:lpstr>xQ12</vt:lpstr>
      <vt:lpstr>xQ13</vt:lpstr>
      <vt:lpstr>xQ14</vt:lpstr>
      <vt:lpstr>xQ15</vt:lpstr>
      <vt:lpstr>xQ16</vt:lpstr>
      <vt:lpstr>xQ22</vt:lpstr>
      <vt:lpstr>xQ23</vt:lpstr>
      <vt:lpstr>xQ25-Q30</vt:lpstr>
      <vt:lpstr>xQ31</vt:lpstr>
      <vt:lpstr>xQ34</vt:lpstr>
      <vt:lpstr>xQ35</vt:lpstr>
      <vt:lpstr>xQ39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Irshad Mulla</dc:creator>
  <cp:lastModifiedBy>David Merrett</cp:lastModifiedBy>
  <dcterms:created xsi:type="dcterms:W3CDTF">2019-10-30T10:29:08Z</dcterms:created>
  <dcterms:modified xsi:type="dcterms:W3CDTF">2021-02-05T10:54:40Z</dcterms:modified>
</cp:coreProperties>
</file>